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53222"/>
  <mc:AlternateContent xmlns:mc="http://schemas.openxmlformats.org/markup-compatibility/2006">
    <mc:Choice Requires="x15">
      <x15ac:absPath xmlns:x15ac="http://schemas.microsoft.com/office/spreadsheetml/2010/11/ac" url="L:\12_Carte sanitaire\5_CS 2021\4_Analyses - tableaux\6_Analyse des activités médico-techniques\Chirurgie ambulatoire\"/>
    </mc:Choice>
  </mc:AlternateContent>
  <bookViews>
    <workbookView xWindow="0" yWindow="0" windowWidth="25200" windowHeight="11990"/>
  </bookViews>
  <sheets>
    <sheet name="Data" sheetId="10" r:id="rId1"/>
  </sheets>
  <calcPr calcId="162913"/>
</workbook>
</file>

<file path=xl/calcChain.xml><?xml version="1.0" encoding="utf-8"?>
<calcChain xmlns="http://schemas.openxmlformats.org/spreadsheetml/2006/main">
  <c r="R66" i="10" l="1"/>
  <c r="R67" i="10"/>
  <c r="U67" i="10"/>
  <c r="U59" i="10"/>
  <c r="L67" i="10"/>
  <c r="O67" i="10"/>
  <c r="I67" i="10"/>
  <c r="F67" i="10"/>
  <c r="H123" i="10" l="1"/>
  <c r="H114" i="10"/>
  <c r="H105" i="10"/>
  <c r="H96" i="10"/>
  <c r="H87" i="10"/>
  <c r="H78" i="10"/>
  <c r="H58" i="10"/>
  <c r="H48" i="10"/>
  <c r="H39" i="10"/>
  <c r="H30" i="10"/>
  <c r="H21" i="10"/>
  <c r="F113" i="10"/>
  <c r="I113" i="10"/>
  <c r="L113" i="10"/>
  <c r="O113" i="10"/>
  <c r="R113" i="10"/>
  <c r="U113" i="10"/>
  <c r="F104" i="10"/>
  <c r="I104" i="10"/>
  <c r="L104" i="10"/>
  <c r="L100" i="10"/>
  <c r="O104" i="10"/>
  <c r="R104" i="10"/>
  <c r="U104" i="10"/>
  <c r="F86" i="10"/>
  <c r="I86" i="10"/>
  <c r="L86" i="10"/>
  <c r="O86" i="10"/>
  <c r="R86" i="10"/>
  <c r="L77" i="10"/>
  <c r="O76" i="10"/>
  <c r="L76" i="10"/>
  <c r="O77" i="10"/>
  <c r="R77" i="10"/>
  <c r="R76" i="10"/>
  <c r="U76" i="10"/>
  <c r="U77" i="10"/>
  <c r="I77" i="10"/>
  <c r="F77" i="10"/>
  <c r="I57" i="10"/>
  <c r="L57" i="10"/>
  <c r="O57" i="10"/>
  <c r="R57" i="10"/>
  <c r="U57" i="10"/>
  <c r="F57" i="10"/>
  <c r="T58" i="10"/>
  <c r="S58" i="10"/>
  <c r="Q58" i="10"/>
  <c r="P58" i="10"/>
  <c r="N58" i="10"/>
  <c r="M58" i="10"/>
  <c r="K58" i="10"/>
  <c r="J58" i="10"/>
  <c r="G58" i="10"/>
  <c r="E58" i="10"/>
  <c r="D58" i="10"/>
  <c r="F47" i="10"/>
  <c r="I47" i="10"/>
  <c r="L47" i="10"/>
  <c r="O47" i="10"/>
  <c r="R47" i="10"/>
  <c r="U47" i="10"/>
  <c r="F38" i="10"/>
  <c r="I38" i="10"/>
  <c r="L38" i="10"/>
  <c r="O38" i="10"/>
  <c r="R38" i="10"/>
  <c r="U38" i="10"/>
  <c r="S30" i="10"/>
  <c r="U20" i="10"/>
  <c r="R20" i="10"/>
  <c r="O20" i="10"/>
  <c r="L20" i="10"/>
  <c r="I20" i="10"/>
  <c r="F20" i="10"/>
  <c r="F58" i="10" l="1"/>
  <c r="O118" i="10"/>
  <c r="L118" i="10"/>
  <c r="O109" i="10"/>
  <c r="L109" i="10"/>
  <c r="O100" i="10"/>
  <c r="L91" i="10"/>
  <c r="O91" i="10"/>
  <c r="O82" i="10"/>
  <c r="L82" i="10"/>
  <c r="L72" i="10"/>
  <c r="O72" i="10"/>
  <c r="O62" i="10"/>
  <c r="L62" i="10"/>
  <c r="R56" i="10"/>
  <c r="L52" i="10"/>
  <c r="O52" i="10"/>
  <c r="O43" i="10"/>
  <c r="L43" i="10"/>
  <c r="L34" i="10"/>
  <c r="O34" i="10"/>
  <c r="O25" i="10"/>
  <c r="L25" i="10"/>
  <c r="F26" i="10"/>
  <c r="F22" i="10"/>
  <c r="O16" i="10"/>
  <c r="L16" i="10"/>
  <c r="D21" i="10"/>
  <c r="F13" i="10" l="1"/>
  <c r="T123" i="10"/>
  <c r="S123" i="10"/>
  <c r="Q123" i="10"/>
  <c r="P123" i="10"/>
  <c r="N123" i="10"/>
  <c r="M123" i="10"/>
  <c r="K123" i="10"/>
  <c r="J123" i="10"/>
  <c r="G123" i="10"/>
  <c r="E123" i="10"/>
  <c r="D123" i="10"/>
  <c r="T114" i="10"/>
  <c r="S114" i="10"/>
  <c r="Q114" i="10"/>
  <c r="P114" i="10"/>
  <c r="N114" i="10"/>
  <c r="M114" i="10"/>
  <c r="K114" i="10"/>
  <c r="J114" i="10"/>
  <c r="G114" i="10"/>
  <c r="E114" i="10"/>
  <c r="D114" i="10"/>
  <c r="T105" i="10"/>
  <c r="S105" i="10"/>
  <c r="Q105" i="10"/>
  <c r="P105" i="10"/>
  <c r="N105" i="10"/>
  <c r="M105" i="10"/>
  <c r="K105" i="10"/>
  <c r="J105" i="10"/>
  <c r="G105" i="10"/>
  <c r="E105" i="10"/>
  <c r="D105" i="10"/>
  <c r="T96" i="10"/>
  <c r="S96" i="10"/>
  <c r="Q96" i="10"/>
  <c r="P96" i="10"/>
  <c r="N96" i="10"/>
  <c r="M96" i="10"/>
  <c r="K96" i="10"/>
  <c r="J96" i="10"/>
  <c r="G96" i="10"/>
  <c r="E96" i="10"/>
  <c r="D96" i="10"/>
  <c r="T87" i="10"/>
  <c r="S87" i="10"/>
  <c r="Q87" i="10"/>
  <c r="P87" i="10"/>
  <c r="N87" i="10"/>
  <c r="M87" i="10"/>
  <c r="K87" i="10"/>
  <c r="J87" i="10"/>
  <c r="G87" i="10"/>
  <c r="E87" i="10"/>
  <c r="D87" i="10"/>
  <c r="T78" i="10"/>
  <c r="S78" i="10"/>
  <c r="Q78" i="10"/>
  <c r="P78" i="10"/>
  <c r="N78" i="10"/>
  <c r="M78" i="10"/>
  <c r="K78" i="10"/>
  <c r="J78" i="10"/>
  <c r="G78" i="10"/>
  <c r="E78" i="10"/>
  <c r="D78" i="10"/>
  <c r="T68" i="10"/>
  <c r="S68" i="10"/>
  <c r="Q68" i="10"/>
  <c r="P68" i="10"/>
  <c r="N68" i="10"/>
  <c r="M68" i="10"/>
  <c r="K68" i="10"/>
  <c r="J68" i="10"/>
  <c r="H68" i="10"/>
  <c r="H124" i="10" s="1"/>
  <c r="G68" i="10"/>
  <c r="E68" i="10"/>
  <c r="D68" i="10"/>
  <c r="T48" i="10"/>
  <c r="S48" i="10"/>
  <c r="Q48" i="10"/>
  <c r="P48" i="10"/>
  <c r="N48" i="10"/>
  <c r="M48" i="10"/>
  <c r="K48" i="10"/>
  <c r="J48" i="10"/>
  <c r="G48" i="10"/>
  <c r="E48" i="10"/>
  <c r="D48" i="10"/>
  <c r="T39" i="10"/>
  <c r="S39" i="10"/>
  <c r="Q39" i="10"/>
  <c r="P39" i="10"/>
  <c r="N39" i="10"/>
  <c r="M39" i="10"/>
  <c r="K39" i="10"/>
  <c r="J39" i="10"/>
  <c r="G39" i="10"/>
  <c r="E39" i="10"/>
  <c r="D39" i="10"/>
  <c r="T30" i="10"/>
  <c r="Q30" i="10"/>
  <c r="P30" i="10"/>
  <c r="N30" i="10"/>
  <c r="M30" i="10"/>
  <c r="K30" i="10"/>
  <c r="J30" i="10"/>
  <c r="G30" i="10"/>
  <c r="E30" i="10"/>
  <c r="D30" i="10"/>
  <c r="T21" i="10"/>
  <c r="S21" i="10"/>
  <c r="Q21" i="10"/>
  <c r="P21" i="10"/>
  <c r="N21" i="10"/>
  <c r="M21" i="10"/>
  <c r="K21" i="10"/>
  <c r="J21" i="10"/>
  <c r="G21" i="10"/>
  <c r="E21" i="10"/>
  <c r="D124" i="10" l="1"/>
  <c r="J124" i="10"/>
  <c r="I120" i="10" l="1"/>
  <c r="F120" i="10"/>
  <c r="I119" i="10"/>
  <c r="F119" i="10"/>
  <c r="U118" i="10"/>
  <c r="R118" i="10"/>
  <c r="U117" i="10"/>
  <c r="R117" i="10"/>
  <c r="O117" i="10"/>
  <c r="L117" i="10"/>
  <c r="I117" i="10"/>
  <c r="F117" i="10"/>
  <c r="U116" i="10"/>
  <c r="R116" i="10"/>
  <c r="O116" i="10"/>
  <c r="L116" i="10"/>
  <c r="I116" i="10"/>
  <c r="F116" i="10"/>
  <c r="U115" i="10"/>
  <c r="R115" i="10"/>
  <c r="O115" i="10"/>
  <c r="L115" i="10"/>
  <c r="I115" i="10"/>
  <c r="F115" i="10"/>
  <c r="I111" i="10"/>
  <c r="F111" i="10"/>
  <c r="I110" i="10"/>
  <c r="F110" i="10"/>
  <c r="U109" i="10"/>
  <c r="R109" i="10"/>
  <c r="U108" i="10"/>
  <c r="R108" i="10"/>
  <c r="O108" i="10"/>
  <c r="L108" i="10"/>
  <c r="I108" i="10"/>
  <c r="F108" i="10"/>
  <c r="U107" i="10"/>
  <c r="R107" i="10"/>
  <c r="O107" i="10"/>
  <c r="L107" i="10"/>
  <c r="I107" i="10"/>
  <c r="F107" i="10"/>
  <c r="U106" i="10"/>
  <c r="R106" i="10"/>
  <c r="O106" i="10"/>
  <c r="L106" i="10"/>
  <c r="I106" i="10"/>
  <c r="F106" i="10"/>
  <c r="F103" i="10"/>
  <c r="I102" i="10"/>
  <c r="F102" i="10"/>
  <c r="I101" i="10"/>
  <c r="F101" i="10"/>
  <c r="U100" i="10"/>
  <c r="R100" i="10"/>
  <c r="U99" i="10"/>
  <c r="R99" i="10"/>
  <c r="O99" i="10"/>
  <c r="L99" i="10"/>
  <c r="I99" i="10"/>
  <c r="F99" i="10"/>
  <c r="U98" i="10"/>
  <c r="R98" i="10"/>
  <c r="O98" i="10"/>
  <c r="L98" i="10"/>
  <c r="I98" i="10"/>
  <c r="F98" i="10"/>
  <c r="U97" i="10"/>
  <c r="R97" i="10"/>
  <c r="O97" i="10"/>
  <c r="L97" i="10"/>
  <c r="I97" i="10"/>
  <c r="F97" i="10"/>
  <c r="I94" i="10"/>
  <c r="F94" i="10"/>
  <c r="I93" i="10"/>
  <c r="F93" i="10"/>
  <c r="I92" i="10"/>
  <c r="F92" i="10"/>
  <c r="U91" i="10"/>
  <c r="R91" i="10"/>
  <c r="U90" i="10"/>
  <c r="R90" i="10"/>
  <c r="O90" i="10"/>
  <c r="L90" i="10"/>
  <c r="I90" i="10"/>
  <c r="F90" i="10"/>
  <c r="U89" i="10"/>
  <c r="R89" i="10"/>
  <c r="O89" i="10"/>
  <c r="L89" i="10"/>
  <c r="I89" i="10"/>
  <c r="F89" i="10"/>
  <c r="U88" i="10"/>
  <c r="R88" i="10"/>
  <c r="O88" i="10"/>
  <c r="L88" i="10"/>
  <c r="I88" i="10"/>
  <c r="F88" i="10"/>
  <c r="I85" i="10"/>
  <c r="F85" i="10"/>
  <c r="I84" i="10"/>
  <c r="F84" i="10"/>
  <c r="I83" i="10"/>
  <c r="F83" i="10"/>
  <c r="U82" i="10"/>
  <c r="R82" i="10"/>
  <c r="U81" i="10"/>
  <c r="R81" i="10"/>
  <c r="O81" i="10"/>
  <c r="L81" i="10"/>
  <c r="I81" i="10"/>
  <c r="F81" i="10"/>
  <c r="U80" i="10"/>
  <c r="R80" i="10"/>
  <c r="O80" i="10"/>
  <c r="L80" i="10"/>
  <c r="I80" i="10"/>
  <c r="F80" i="10"/>
  <c r="U79" i="10"/>
  <c r="R79" i="10"/>
  <c r="O79" i="10"/>
  <c r="L79" i="10"/>
  <c r="I79" i="10"/>
  <c r="F79" i="10"/>
  <c r="F76" i="10"/>
  <c r="I76" i="10"/>
  <c r="I75" i="10"/>
  <c r="F75" i="10"/>
  <c r="I74" i="10"/>
  <c r="F74" i="10"/>
  <c r="I73" i="10"/>
  <c r="F73" i="10"/>
  <c r="U72" i="10"/>
  <c r="R72" i="10"/>
  <c r="U71" i="10"/>
  <c r="R71" i="10"/>
  <c r="O71" i="10"/>
  <c r="L71" i="10"/>
  <c r="I71" i="10"/>
  <c r="F71" i="10"/>
  <c r="U70" i="10"/>
  <c r="R70" i="10"/>
  <c r="O70" i="10"/>
  <c r="L70" i="10"/>
  <c r="I70" i="10"/>
  <c r="F70" i="10"/>
  <c r="U69" i="10"/>
  <c r="R69" i="10"/>
  <c r="O69" i="10"/>
  <c r="L69" i="10"/>
  <c r="I69" i="10"/>
  <c r="F69" i="10"/>
  <c r="F59" i="10"/>
  <c r="I65" i="10"/>
  <c r="F65" i="10"/>
  <c r="I64" i="10"/>
  <c r="F64" i="10"/>
  <c r="I63" i="10"/>
  <c r="F63" i="10"/>
  <c r="U62" i="10"/>
  <c r="R62" i="10"/>
  <c r="U61" i="10"/>
  <c r="R61" i="10"/>
  <c r="O61" i="10"/>
  <c r="L61" i="10"/>
  <c r="I61" i="10"/>
  <c r="F61" i="10"/>
  <c r="U60" i="10"/>
  <c r="R60" i="10"/>
  <c r="O60" i="10"/>
  <c r="L60" i="10"/>
  <c r="I60" i="10"/>
  <c r="F60" i="10"/>
  <c r="O59" i="10"/>
  <c r="L59" i="10"/>
  <c r="I59" i="10"/>
  <c r="F55" i="10"/>
  <c r="I54" i="10"/>
  <c r="F54" i="10"/>
  <c r="I53" i="10"/>
  <c r="F53" i="10"/>
  <c r="U52" i="10"/>
  <c r="R52" i="10"/>
  <c r="U51" i="10"/>
  <c r="R51" i="10"/>
  <c r="O51" i="10"/>
  <c r="L51" i="10"/>
  <c r="I51" i="10"/>
  <c r="F51" i="10"/>
  <c r="U50" i="10"/>
  <c r="R50" i="10"/>
  <c r="O50" i="10"/>
  <c r="L50" i="10"/>
  <c r="I50" i="10"/>
  <c r="F50" i="10"/>
  <c r="U49" i="10"/>
  <c r="R49" i="10"/>
  <c r="O49" i="10"/>
  <c r="L49" i="10"/>
  <c r="I49" i="10"/>
  <c r="F49" i="10"/>
  <c r="I45" i="10"/>
  <c r="F45" i="10"/>
  <c r="I44" i="10"/>
  <c r="F44" i="10"/>
  <c r="U43" i="10"/>
  <c r="R43" i="10"/>
  <c r="U42" i="10"/>
  <c r="R42" i="10"/>
  <c r="O42" i="10"/>
  <c r="L42" i="10"/>
  <c r="I42" i="10"/>
  <c r="F42" i="10"/>
  <c r="U41" i="10"/>
  <c r="R41" i="10"/>
  <c r="O41" i="10"/>
  <c r="L41" i="10"/>
  <c r="I41" i="10"/>
  <c r="F41" i="10"/>
  <c r="U40" i="10"/>
  <c r="R40" i="10"/>
  <c r="O40" i="10"/>
  <c r="L40" i="10"/>
  <c r="I40" i="10"/>
  <c r="F40" i="10"/>
  <c r="I36" i="10"/>
  <c r="F36" i="10"/>
  <c r="I35" i="10"/>
  <c r="F35" i="10"/>
  <c r="U34" i="10"/>
  <c r="R34" i="10"/>
  <c r="U33" i="10"/>
  <c r="R33" i="10"/>
  <c r="O33" i="10"/>
  <c r="L33" i="10"/>
  <c r="I33" i="10"/>
  <c r="F33" i="10"/>
  <c r="U32" i="10"/>
  <c r="R32" i="10"/>
  <c r="O32" i="10"/>
  <c r="L32" i="10"/>
  <c r="I32" i="10"/>
  <c r="F32" i="10"/>
  <c r="U31" i="10"/>
  <c r="R31" i="10"/>
  <c r="O31" i="10"/>
  <c r="L31" i="10"/>
  <c r="I31" i="10"/>
  <c r="F31" i="10"/>
  <c r="I26" i="10"/>
  <c r="U25" i="10"/>
  <c r="R25" i="10"/>
  <c r="U22" i="10"/>
  <c r="R22" i="10"/>
  <c r="O22" i="10"/>
  <c r="L22" i="10"/>
  <c r="I22" i="10"/>
  <c r="U30" i="10" l="1"/>
  <c r="F123" i="10"/>
  <c r="U123" i="10"/>
  <c r="R123" i="10"/>
  <c r="O123" i="10"/>
  <c r="L123" i="10"/>
  <c r="I123" i="10"/>
  <c r="F114" i="10"/>
  <c r="U114" i="10"/>
  <c r="R114" i="10"/>
  <c r="O114" i="10"/>
  <c r="L114" i="10"/>
  <c r="I114" i="10"/>
  <c r="F105" i="10"/>
  <c r="U105" i="10"/>
  <c r="R105" i="10"/>
  <c r="O105" i="10"/>
  <c r="L105" i="10"/>
  <c r="I105" i="10"/>
  <c r="F96" i="10"/>
  <c r="U96" i="10"/>
  <c r="R96" i="10"/>
  <c r="O96" i="10"/>
  <c r="L96" i="10"/>
  <c r="I87" i="10"/>
  <c r="U87" i="10"/>
  <c r="R87" i="10"/>
  <c r="O87" i="10"/>
  <c r="L87" i="10"/>
  <c r="F78" i="10"/>
  <c r="F68" i="10"/>
  <c r="U68" i="10"/>
  <c r="R68" i="10"/>
  <c r="L68" i="10"/>
  <c r="I68" i="10"/>
  <c r="U58" i="10"/>
  <c r="R58" i="10"/>
  <c r="L58" i="10"/>
  <c r="F48" i="10"/>
  <c r="R48" i="10"/>
  <c r="O48" i="10"/>
  <c r="L48" i="10"/>
  <c r="I48" i="10"/>
  <c r="F39" i="10"/>
  <c r="U39" i="10"/>
  <c r="R39" i="10"/>
  <c r="L39" i="10"/>
  <c r="R30" i="10"/>
  <c r="L30" i="10"/>
  <c r="I30" i="10"/>
  <c r="I96" i="10"/>
  <c r="F87" i="10"/>
  <c r="O68" i="10"/>
  <c r="I58" i="10"/>
  <c r="O58" i="10"/>
  <c r="U48" i="10"/>
  <c r="O30" i="10"/>
  <c r="I39" i="10"/>
  <c r="O39" i="10"/>
  <c r="U16" i="10"/>
  <c r="R16" i="10"/>
  <c r="T124" i="10" l="1"/>
  <c r="S124" i="10"/>
  <c r="Q124" i="10"/>
  <c r="M124" i="10"/>
  <c r="K124" i="10"/>
  <c r="L124" i="10" s="1"/>
  <c r="N124" i="10"/>
  <c r="E124" i="10"/>
  <c r="U14" i="10"/>
  <c r="U15" i="10"/>
  <c r="R14" i="10"/>
  <c r="R15" i="10"/>
  <c r="O14" i="10"/>
  <c r="O15" i="10"/>
  <c r="L14" i="10"/>
  <c r="L15" i="10"/>
  <c r="I14" i="10"/>
  <c r="I15" i="10"/>
  <c r="I17" i="10"/>
  <c r="I18" i="10"/>
  <c r="I19" i="10"/>
  <c r="U13" i="10"/>
  <c r="R13" i="10"/>
  <c r="O13" i="10"/>
  <c r="L13" i="10"/>
  <c r="I13" i="10"/>
  <c r="F14" i="10"/>
  <c r="F15" i="10"/>
  <c r="F17" i="10"/>
  <c r="F18" i="10"/>
  <c r="F19" i="10"/>
  <c r="O124" i="10" l="1"/>
  <c r="F124" i="10"/>
  <c r="P124" i="10"/>
  <c r="R124" i="10" s="1"/>
  <c r="U124" i="10"/>
  <c r="G124" i="10"/>
  <c r="I124" i="10" s="1"/>
  <c r="I21" i="10"/>
  <c r="F30" i="10"/>
  <c r="U78" i="10"/>
  <c r="I78" i="10"/>
  <c r="L78" i="10"/>
  <c r="O78" i="10"/>
  <c r="R78" i="10"/>
  <c r="F21" i="10"/>
  <c r="O21" i="10"/>
  <c r="L21" i="10"/>
  <c r="R21" i="10"/>
  <c r="U21" i="10"/>
</calcChain>
</file>

<file path=xl/sharedStrings.xml><?xml version="1.0" encoding="utf-8"?>
<sst xmlns="http://schemas.openxmlformats.org/spreadsheetml/2006/main" count="711" uniqueCount="37">
  <si>
    <t>CHdN</t>
  </si>
  <si>
    <t>CHEM</t>
  </si>
  <si>
    <t>CHL</t>
  </si>
  <si>
    <t>CSM</t>
  </si>
  <si>
    <t>INCCI</t>
  </si>
  <si>
    <t>Sans hôpital</t>
  </si>
  <si>
    <t>ZITHA</t>
  </si>
  <si>
    <t>TOTAL</t>
  </si>
  <si>
    <t xml:space="preserve">Nbre total d'interventions </t>
  </si>
  <si>
    <t xml:space="preserve">Part des interventions réalisées en 
ambulatoire </t>
  </si>
  <si>
    <t>Etablissements</t>
  </si>
  <si>
    <t>CHK</t>
  </si>
  <si>
    <r>
      <rPr>
        <b/>
        <sz val="10"/>
        <color theme="3"/>
        <rFont val="Calibri"/>
        <family val="2"/>
        <scheme val="minor"/>
      </rPr>
      <t>Chirurgie de la cataracte sénile</t>
    </r>
    <r>
      <rPr>
        <b/>
        <sz val="11"/>
        <color theme="3"/>
        <rFont val="Calibri"/>
        <family val="2"/>
        <scheme val="minor"/>
      </rPr>
      <t xml:space="preserve">
</t>
    </r>
    <r>
      <rPr>
        <i/>
        <sz val="8"/>
        <color theme="3"/>
        <rFont val="Calibri"/>
        <family val="2"/>
        <scheme val="minor"/>
      </rPr>
      <t>(4G53, 4G61, 4G62, 
4G63, 4G64)</t>
    </r>
  </si>
  <si>
    <t>Interventions réalisées en ESMJ + PSA</t>
  </si>
  <si>
    <r>
      <rPr>
        <b/>
        <sz val="10"/>
        <color theme="3"/>
        <rFont val="Calibri"/>
        <family val="2"/>
        <scheme val="minor"/>
      </rPr>
      <t xml:space="preserve">
Chirurgie du strabisme </t>
    </r>
    <r>
      <rPr>
        <b/>
        <sz val="11"/>
        <color theme="3"/>
        <rFont val="Calibri"/>
        <family val="2"/>
        <scheme val="minor"/>
      </rPr>
      <t xml:space="preserve">
</t>
    </r>
    <r>
      <rPr>
        <i/>
        <sz val="8"/>
        <color theme="3"/>
        <rFont val="Calibri"/>
        <family val="2"/>
        <scheme val="minor"/>
      </rPr>
      <t>(4G81, 4G82, 4G83)</t>
    </r>
  </si>
  <si>
    <r>
      <rPr>
        <b/>
        <sz val="10"/>
        <color theme="3"/>
        <rFont val="Calibri"/>
        <family val="2"/>
        <scheme val="minor"/>
      </rPr>
      <t>Chirurgie ORL</t>
    </r>
    <r>
      <rPr>
        <b/>
        <sz val="11"/>
        <color theme="3"/>
        <rFont val="Calibri"/>
        <family val="2"/>
        <scheme val="minor"/>
      </rPr>
      <t xml:space="preserve">
</t>
    </r>
    <r>
      <rPr>
        <i/>
        <sz val="8"/>
        <color theme="3"/>
        <rFont val="Calibri"/>
        <family val="2"/>
        <scheme val="minor"/>
      </rPr>
      <t>(3L41, 3L42, 3L43, 3R24)</t>
    </r>
  </si>
  <si>
    <r>
      <rPr>
        <b/>
        <sz val="10"/>
        <color theme="3"/>
        <rFont val="Calibri"/>
        <family val="2"/>
        <scheme val="minor"/>
      </rPr>
      <t xml:space="preserve"> Chirurgie des varices </t>
    </r>
    <r>
      <rPr>
        <b/>
        <sz val="11"/>
        <color theme="3"/>
        <rFont val="Calibri"/>
        <family val="2"/>
        <scheme val="minor"/>
      </rPr>
      <t xml:space="preserve">
</t>
    </r>
    <r>
      <rPr>
        <i/>
        <sz val="8"/>
        <color theme="3"/>
        <rFont val="Calibri"/>
        <family val="2"/>
        <scheme val="minor"/>
      </rPr>
      <t xml:space="preserve">(2F61, 2F62, 2F63, 2F64) </t>
    </r>
  </si>
  <si>
    <r>
      <rPr>
        <b/>
        <sz val="10"/>
        <color theme="3"/>
        <rFont val="Calibri"/>
        <family val="2"/>
        <scheme val="minor"/>
      </rPr>
      <t xml:space="preserve">Décompression / Libération du canal carpien </t>
    </r>
    <r>
      <rPr>
        <b/>
        <sz val="11"/>
        <color theme="3"/>
        <rFont val="Calibri"/>
        <family val="2"/>
        <scheme val="minor"/>
      </rPr>
      <t xml:space="preserve">
</t>
    </r>
    <r>
      <rPr>
        <i/>
        <sz val="8"/>
        <color theme="3"/>
        <rFont val="Calibri"/>
        <family val="2"/>
        <scheme val="minor"/>
      </rPr>
      <t xml:space="preserve">(2P21) </t>
    </r>
  </si>
  <si>
    <r>
      <rPr>
        <b/>
        <sz val="10"/>
        <color theme="3"/>
        <rFont val="Calibri"/>
        <family val="2"/>
        <scheme val="minor"/>
      </rPr>
      <t>Chirurgie pour Dupuytren</t>
    </r>
    <r>
      <rPr>
        <b/>
        <sz val="11"/>
        <color theme="3"/>
        <rFont val="Calibri"/>
        <family val="2"/>
        <scheme val="minor"/>
      </rPr>
      <t xml:space="preserve">
</t>
    </r>
    <r>
      <rPr>
        <i/>
        <sz val="8"/>
        <color theme="3"/>
        <rFont val="Calibri"/>
        <family val="2"/>
        <scheme val="minor"/>
      </rPr>
      <t>(2E11, 2E12, 2E14)</t>
    </r>
    <r>
      <rPr>
        <b/>
        <sz val="11"/>
        <color theme="3"/>
        <rFont val="Calibri"/>
        <family val="2"/>
        <scheme val="minor"/>
      </rPr>
      <t xml:space="preserve">
</t>
    </r>
  </si>
  <si>
    <r>
      <rPr>
        <b/>
        <sz val="10"/>
        <color theme="3"/>
        <rFont val="Calibri"/>
        <family val="2"/>
        <scheme val="minor"/>
      </rPr>
      <t>Chirurgie de l'appareil génital féminin</t>
    </r>
    <r>
      <rPr>
        <b/>
        <sz val="11"/>
        <color theme="3"/>
        <rFont val="Calibri"/>
        <family val="2"/>
        <scheme val="minor"/>
      </rPr>
      <t xml:space="preserve">
</t>
    </r>
    <r>
      <rPr>
        <i/>
        <sz val="8"/>
        <color theme="3"/>
        <rFont val="Calibri"/>
        <family val="2"/>
        <scheme val="minor"/>
      </rPr>
      <t xml:space="preserve">(6A71, 6G66, 6G31, 6G32)
</t>
    </r>
  </si>
  <si>
    <r>
      <rPr>
        <b/>
        <sz val="10"/>
        <color theme="3"/>
        <rFont val="Calibri"/>
        <family val="2"/>
        <scheme val="minor"/>
      </rPr>
      <t>Chirurgie du nez</t>
    </r>
    <r>
      <rPr>
        <b/>
        <sz val="11"/>
        <color theme="3"/>
        <rFont val="Calibri"/>
        <family val="2"/>
        <scheme val="minor"/>
      </rPr>
      <t xml:space="preserve">
</t>
    </r>
    <r>
      <rPr>
        <i/>
        <sz val="8"/>
        <color theme="3"/>
        <rFont val="Calibri"/>
        <family val="2"/>
        <scheme val="minor"/>
      </rPr>
      <t xml:space="preserve">(3N41, 3N42, 3N43, 3N44, 3N45, 3N46, 3N47, 3N48, 3N51, 3N52, 3N53, 3N54, 3N55)
</t>
    </r>
  </si>
  <si>
    <r>
      <rPr>
        <b/>
        <sz val="10"/>
        <color theme="3"/>
        <rFont val="Calibri"/>
        <family val="2"/>
        <scheme val="minor"/>
      </rPr>
      <t>Chirurgie de l'appareil génital masculin</t>
    </r>
    <r>
      <rPr>
        <b/>
        <sz val="11"/>
        <color theme="3"/>
        <rFont val="Calibri"/>
        <family val="2"/>
        <scheme val="minor"/>
      </rPr>
      <t xml:space="preserve">
</t>
    </r>
    <r>
      <rPr>
        <i/>
        <sz val="8"/>
        <color theme="3"/>
        <rFont val="Calibri"/>
        <family val="2"/>
        <scheme val="minor"/>
      </rPr>
      <t>(5A41, 5A42, 5A71, 5A81, 5A82, 5A84)</t>
    </r>
  </si>
  <si>
    <r>
      <rPr>
        <b/>
        <sz val="10"/>
        <color theme="3"/>
        <rFont val="Calibri"/>
        <family val="2"/>
        <scheme val="minor"/>
      </rPr>
      <t>Intervention pour oreilles décollées</t>
    </r>
    <r>
      <rPr>
        <b/>
        <sz val="11"/>
        <color theme="3"/>
        <rFont val="Calibri"/>
        <family val="2"/>
        <scheme val="minor"/>
      </rPr>
      <t xml:space="preserve">
</t>
    </r>
    <r>
      <rPr>
        <i/>
        <sz val="8"/>
        <color theme="3"/>
        <rFont val="Calibri"/>
        <family val="2"/>
        <scheme val="minor"/>
      </rPr>
      <t xml:space="preserve">(3R31)
</t>
    </r>
  </si>
  <si>
    <r>
      <t>TOTAL des actes traceurs de la Recommandation</t>
    </r>
    <r>
      <rPr>
        <b/>
        <i/>
        <sz val="8"/>
        <color theme="0"/>
        <rFont val="Calibri"/>
        <family val="2"/>
        <scheme val="minor"/>
      </rPr>
      <t xml:space="preserve"> 
(Chirurgie de la cataracte sénile; Chirurgie du strabisme; Chirurgie ORL; Chirurgie du nez; Chirurgie des varices; Hernies ombilicales, inguinales, crurales et éventration; Chirurgie du système locomoteur; Décompression, libération du canal carpien; Chirurgie pour Dupuytren; Chirurgie de l'appareil génital masculin; Chirurgie de l'appareil génital féminin; Intervention pour oreilles décollées / hors extractions dentaires)</t>
    </r>
  </si>
  <si>
    <t>HRS</t>
  </si>
  <si>
    <t>NA</t>
  </si>
  <si>
    <t>/</t>
  </si>
  <si>
    <r>
      <t xml:space="preserve">Liste d'actes traceurs selon Recommandation du Conseil scientifique </t>
    </r>
    <r>
      <rPr>
        <i/>
        <sz val="8"/>
        <color theme="0"/>
        <rFont val="Calibri"/>
        <family val="2"/>
        <scheme val="minor"/>
      </rPr>
      <t>(codes de la Nomenclature des actes médicaux correspondants)</t>
    </r>
  </si>
  <si>
    <t>2020 (p)</t>
  </si>
  <si>
    <t>Référence : Carte sanitaire 2021</t>
  </si>
  <si>
    <t>Tableau: Evolution de la chirurgie ambulatoire pour les actes traceurs définis par la Recommandation du Conseil scientifique dans le Domaine de la Santé du 24.09.2014, 2015-2020</t>
  </si>
  <si>
    <t>Années de référence : 2015-2020</t>
  </si>
  <si>
    <t>Source : données IGSS / Traitement Observatoire de la santé</t>
  </si>
  <si>
    <t xml:space="preserve">Unités : nombre d'actes </t>
  </si>
  <si>
    <t>Périmètre d'inclusion : actes remboursés de la facturation des médecins, activité opposable, résidents et non-résidents</t>
  </si>
  <si>
    <r>
      <rPr>
        <b/>
        <sz val="10"/>
        <color theme="3"/>
        <rFont val="Calibri"/>
        <family val="2"/>
        <scheme val="minor"/>
      </rPr>
      <t xml:space="preserve">Hernies ombilicales, inguinales, crurales et éventration </t>
    </r>
    <r>
      <rPr>
        <b/>
        <sz val="11"/>
        <color theme="3"/>
        <rFont val="Calibri"/>
        <family val="2"/>
        <scheme val="minor"/>
      </rPr>
      <t xml:space="preserve">
</t>
    </r>
    <r>
      <rPr>
        <i/>
        <sz val="8"/>
        <color theme="3"/>
        <rFont val="Calibri"/>
        <family val="2"/>
        <scheme val="minor"/>
      </rPr>
      <t>(2A11, 2A21, 2A23 et à partir du 01.01.2019: ces codes sont remplacés par 2W04 à 2W14 et les cures d'éventration ne sont plus incluses)</t>
    </r>
  </si>
  <si>
    <r>
      <rPr>
        <b/>
        <sz val="10"/>
        <color theme="3"/>
        <rFont val="Calibri"/>
        <family val="2"/>
        <scheme val="minor"/>
      </rPr>
      <t>Chirurige du système locomoteur</t>
    </r>
    <r>
      <rPr>
        <b/>
        <sz val="11"/>
        <color theme="3"/>
        <rFont val="Calibri"/>
        <family val="2"/>
        <scheme val="minor"/>
      </rPr>
      <t xml:space="preserve">
</t>
    </r>
    <r>
      <rPr>
        <i/>
        <sz val="8"/>
        <color theme="3"/>
        <rFont val="Calibri"/>
        <family val="2"/>
        <scheme val="minor"/>
      </rPr>
      <t>(2K11, 2K35, 2K36, 2E54, 2G92, 2G93, 1R71, 2K46 et à partir du 01.04.2017 : ces codes sont complétés par les codes 2M01 à 2M21)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</si>
</sst>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gt;=5]#,##0;&quot;&lt;5&quot;"/>
  </numFmts>
  <fonts count="14" x14ac:knownFonts="1">
    <font>
      <sz val="11"/>
      <color theme="1"/>
      <name val="Calibri"/>
      <family val="2"/>
      <scheme val="minor"/>
    </font>
    <font>
      <b/>
      <sz val="11"/>
      <color theme="3"/>
      <name val="Calibri"/>
      <family val="2"/>
      <scheme val="minor"/>
    </font>
    <font>
      <b/>
      <sz val="10"/>
      <color theme="3"/>
      <name val="Calibri"/>
      <family val="2"/>
      <scheme val="minor"/>
    </font>
    <font>
      <b/>
      <u/>
      <sz val="11"/>
      <color theme="3"/>
      <name val="Calibri"/>
      <family val="2"/>
      <scheme val="minor"/>
    </font>
    <font>
      <sz val="11"/>
      <color theme="1"/>
      <name val="Calibri"/>
      <family val="2"/>
      <scheme val="minor"/>
    </font>
    <font>
      <b/>
      <sz val="10"/>
      <color theme="0"/>
      <name val="Calibri"/>
      <family val="2"/>
      <scheme val="minor"/>
    </font>
    <font>
      <b/>
      <sz val="9"/>
      <color theme="3"/>
      <name val="Calibri"/>
      <family val="2"/>
      <scheme val="minor"/>
    </font>
    <font>
      <i/>
      <sz val="8"/>
      <color theme="3"/>
      <name val="Calibri"/>
      <family val="2"/>
      <scheme val="minor"/>
    </font>
    <font>
      <sz val="9"/>
      <color theme="1"/>
      <name val="Calibri"/>
      <family val="2"/>
      <scheme val="minor"/>
    </font>
    <font>
      <b/>
      <sz val="9"/>
      <color theme="0"/>
      <name val="Calibri"/>
      <family val="2"/>
      <scheme val="minor"/>
    </font>
    <font>
      <b/>
      <sz val="11"/>
      <color theme="0"/>
      <name val="Calibri"/>
      <family val="2"/>
      <scheme val="minor"/>
    </font>
    <font>
      <b/>
      <i/>
      <sz val="8"/>
      <color theme="0"/>
      <name val="Calibri"/>
      <family val="2"/>
      <scheme val="minor"/>
    </font>
    <font>
      <i/>
      <sz val="8"/>
      <color theme="0"/>
      <name val="Calibri"/>
      <family val="2"/>
      <scheme val="minor"/>
    </font>
    <font>
      <b/>
      <sz val="10"/>
      <color theme="1"/>
      <name val="Calibri"/>
      <family val="2"/>
      <scheme val="minor"/>
    </font>
  </fonts>
  <fills count="7">
    <fill>
      <patternFill patternType="none"/>
    </fill>
    <fill>
      <patternFill patternType="gray125"/>
    </fill>
    <fill>
      <patternFill patternType="solid">
        <fgColor theme="3" tint="0.79998168889431442"/>
        <bgColor indexed="64"/>
      </patternFill>
    </fill>
    <fill>
      <patternFill patternType="solid">
        <fgColor theme="3" tint="0.39997558519241921"/>
        <bgColor indexed="64"/>
      </patternFill>
    </fill>
    <fill>
      <patternFill patternType="solid">
        <fgColor theme="3"/>
        <bgColor indexed="64"/>
      </patternFill>
    </fill>
    <fill>
      <patternFill patternType="solid">
        <fgColor theme="0"/>
        <bgColor indexed="64"/>
      </patternFill>
    </fill>
    <fill>
      <patternFill patternType="solid">
        <fgColor rgb="FF44546A"/>
        <bgColor indexed="64"/>
      </patternFill>
    </fill>
  </fills>
  <borders count="26">
    <border>
      <left/>
      <right/>
      <top/>
      <bottom/>
      <diagonal/>
    </border>
    <border>
      <left style="medium">
        <color theme="3"/>
      </left>
      <right style="medium">
        <color theme="3"/>
      </right>
      <top style="medium">
        <color theme="3"/>
      </top>
      <bottom style="medium">
        <color theme="3"/>
      </bottom>
      <diagonal/>
    </border>
    <border>
      <left style="medium">
        <color theme="3"/>
      </left>
      <right/>
      <top/>
      <bottom/>
      <diagonal/>
    </border>
    <border>
      <left/>
      <right style="medium">
        <color theme="3"/>
      </right>
      <top/>
      <bottom/>
      <diagonal/>
    </border>
    <border>
      <left style="medium">
        <color theme="3"/>
      </left>
      <right/>
      <top/>
      <bottom style="medium">
        <color theme="3"/>
      </bottom>
      <diagonal/>
    </border>
    <border>
      <left/>
      <right/>
      <top/>
      <bottom style="medium">
        <color theme="3"/>
      </bottom>
      <diagonal/>
    </border>
    <border>
      <left/>
      <right style="medium">
        <color theme="3"/>
      </right>
      <top/>
      <bottom style="medium">
        <color theme="3"/>
      </bottom>
      <diagonal/>
    </border>
    <border>
      <left style="medium">
        <color theme="3"/>
      </left>
      <right/>
      <top style="medium">
        <color theme="3"/>
      </top>
      <bottom style="medium">
        <color theme="3"/>
      </bottom>
      <diagonal/>
    </border>
    <border>
      <left/>
      <right/>
      <top style="medium">
        <color theme="3"/>
      </top>
      <bottom style="medium">
        <color theme="3"/>
      </bottom>
      <diagonal/>
    </border>
    <border>
      <left/>
      <right style="medium">
        <color theme="3"/>
      </right>
      <top style="medium">
        <color theme="3"/>
      </top>
      <bottom style="medium">
        <color theme="3"/>
      </bottom>
      <diagonal/>
    </border>
    <border>
      <left/>
      <right/>
      <top style="medium">
        <color theme="3"/>
      </top>
      <bottom style="thin">
        <color theme="3"/>
      </bottom>
      <diagonal/>
    </border>
    <border>
      <left/>
      <right style="medium">
        <color theme="3"/>
      </right>
      <top style="medium">
        <color theme="3"/>
      </top>
      <bottom style="thin">
        <color theme="3"/>
      </bottom>
      <diagonal/>
    </border>
    <border>
      <left style="medium">
        <color theme="3"/>
      </left>
      <right style="medium">
        <color theme="3"/>
      </right>
      <top style="medium">
        <color theme="3"/>
      </top>
      <bottom/>
      <diagonal/>
    </border>
    <border>
      <left style="medium">
        <color theme="3"/>
      </left>
      <right style="medium">
        <color theme="3"/>
      </right>
      <top/>
      <bottom style="medium">
        <color theme="3"/>
      </bottom>
      <diagonal/>
    </border>
    <border>
      <left style="medium">
        <color theme="3"/>
      </left>
      <right style="medium">
        <color theme="3"/>
      </right>
      <top/>
      <bottom/>
      <diagonal/>
    </border>
    <border>
      <left/>
      <right/>
      <top style="medium">
        <color indexed="64"/>
      </top>
      <bottom style="medium">
        <color indexed="64"/>
      </bottom>
      <diagonal/>
    </border>
    <border>
      <left style="medium">
        <color theme="3" tint="-0.499984740745262"/>
      </left>
      <right/>
      <top style="medium">
        <color theme="3" tint="-0.499984740745262"/>
      </top>
      <bottom style="medium">
        <color theme="3" tint="-0.499984740745262"/>
      </bottom>
      <diagonal/>
    </border>
    <border>
      <left/>
      <right style="medium">
        <color theme="3" tint="-0.499984740745262"/>
      </right>
      <top style="medium">
        <color theme="3" tint="-0.499984740745262"/>
      </top>
      <bottom style="medium">
        <color theme="3" tint="-0.499984740745262"/>
      </bottom>
      <diagonal/>
    </border>
    <border>
      <left/>
      <right/>
      <top style="medium">
        <color theme="3" tint="-0.499984740745262"/>
      </top>
      <bottom style="medium">
        <color theme="3" tint="-0.499984740745262"/>
      </bottom>
      <diagonal/>
    </border>
    <border>
      <left style="medium">
        <color theme="3"/>
      </left>
      <right style="medium">
        <color theme="0" tint="-0.249977111117893"/>
      </right>
      <top style="medium">
        <color theme="3"/>
      </top>
      <bottom/>
      <diagonal/>
    </border>
    <border>
      <left style="medium">
        <color theme="3"/>
      </left>
      <right style="medium">
        <color theme="0" tint="-0.249977111117893"/>
      </right>
      <top/>
      <bottom style="medium">
        <color theme="3"/>
      </bottom>
      <diagonal/>
    </border>
    <border>
      <left style="medium">
        <color theme="0" tint="-0.249977111117893"/>
      </left>
      <right style="medium">
        <color theme="0" tint="-0.249977111117893"/>
      </right>
      <top style="medium">
        <color theme="3"/>
      </top>
      <bottom/>
      <diagonal/>
    </border>
    <border>
      <left style="medium">
        <color theme="0" tint="-0.249977111117893"/>
      </left>
      <right style="medium">
        <color theme="0" tint="-0.249977111117893"/>
      </right>
      <top/>
      <bottom style="medium">
        <color theme="3"/>
      </bottom>
      <diagonal/>
    </border>
    <border>
      <left/>
      <right/>
      <top style="thin">
        <color theme="3"/>
      </top>
      <bottom style="medium">
        <color theme="3"/>
      </bottom>
      <diagonal/>
    </border>
    <border>
      <left/>
      <right style="medium">
        <color theme="0" tint="-0.249977111117893"/>
      </right>
      <top/>
      <bottom style="medium">
        <color theme="3"/>
      </bottom>
      <diagonal/>
    </border>
    <border>
      <left/>
      <right style="medium">
        <color theme="0" tint="-0.249977111117893"/>
      </right>
      <top style="medium">
        <color theme="3"/>
      </top>
      <bottom style="thin">
        <color theme="3"/>
      </bottom>
      <diagonal/>
    </border>
  </borders>
  <cellStyleXfs count="2">
    <xf numFmtId="0" fontId="0" fillId="0" borderId="0"/>
    <xf numFmtId="9" fontId="4" fillId="0" borderId="0" applyFont="0" applyFill="0" applyBorder="0" applyAlignment="0" applyProtection="0"/>
  </cellStyleXfs>
  <cellXfs count="74">
    <xf numFmtId="0" fontId="0" fillId="0" borderId="0" xfId="0"/>
    <xf numFmtId="0" fontId="0" fillId="0" borderId="0" xfId="0" applyAlignment="1">
      <alignment vertical="center"/>
    </xf>
    <xf numFmtId="164" fontId="2" fillId="2" borderId="0" xfId="1" applyNumberFormat="1" applyFont="1" applyFill="1" applyBorder="1" applyAlignment="1">
      <alignment horizontal="center"/>
    </xf>
    <xf numFmtId="164" fontId="5" fillId="3" borderId="9" xfId="1" applyNumberFormat="1" applyFont="1" applyFill="1" applyBorder="1" applyAlignment="1">
      <alignment horizontal="center"/>
    </xf>
    <xf numFmtId="164" fontId="2" fillId="2" borderId="3" xfId="1" applyNumberFormat="1" applyFont="1" applyFill="1" applyBorder="1" applyAlignment="1">
      <alignment horizontal="center"/>
    </xf>
    <xf numFmtId="164" fontId="5" fillId="3" borderId="8" xfId="1" applyNumberFormat="1" applyFont="1" applyFill="1" applyBorder="1" applyAlignment="1">
      <alignment horizontal="center"/>
    </xf>
    <xf numFmtId="0" fontId="5" fillId="3" borderId="1" xfId="0" applyFont="1" applyFill="1" applyBorder="1"/>
    <xf numFmtId="0" fontId="0" fillId="0" borderId="0" xfId="0" applyAlignment="1">
      <alignment horizontal="center"/>
    </xf>
    <xf numFmtId="0" fontId="8" fillId="0" borderId="0" xfId="0" applyFont="1"/>
    <xf numFmtId="0" fontId="6" fillId="0" borderId="14" xfId="0" applyFont="1" applyFill="1" applyBorder="1"/>
    <xf numFmtId="0" fontId="9" fillId="3" borderId="1" xfId="0" applyFont="1" applyFill="1" applyBorder="1"/>
    <xf numFmtId="165" fontId="2" fillId="2" borderId="2" xfId="0" applyNumberFormat="1" applyFont="1" applyFill="1" applyBorder="1" applyAlignment="1">
      <alignment horizontal="center"/>
    </xf>
    <xf numFmtId="165" fontId="2" fillId="2" borderId="0" xfId="0" applyNumberFormat="1" applyFont="1" applyFill="1" applyBorder="1" applyAlignment="1">
      <alignment horizontal="center"/>
    </xf>
    <xf numFmtId="165" fontId="2" fillId="0" borderId="2" xfId="0" applyNumberFormat="1" applyFont="1" applyFill="1" applyBorder="1" applyAlignment="1">
      <alignment horizontal="center"/>
    </xf>
    <xf numFmtId="165" fontId="2" fillId="0" borderId="0" xfId="0" applyNumberFormat="1" applyFont="1" applyFill="1" applyBorder="1" applyAlignment="1">
      <alignment horizontal="center"/>
    </xf>
    <xf numFmtId="165" fontId="5" fillId="3" borderId="7" xfId="0" applyNumberFormat="1" applyFont="1" applyFill="1" applyBorder="1" applyAlignment="1">
      <alignment horizontal="center"/>
    </xf>
    <xf numFmtId="165" fontId="5" fillId="3" borderId="8" xfId="0" applyNumberFormat="1" applyFont="1" applyFill="1" applyBorder="1" applyAlignment="1">
      <alignment horizontal="center"/>
    </xf>
    <xf numFmtId="165" fontId="10" fillId="4" borderId="15" xfId="0" applyNumberFormat="1" applyFont="1" applyFill="1" applyBorder="1" applyAlignment="1">
      <alignment horizontal="center" vertical="center"/>
    </xf>
    <xf numFmtId="165" fontId="0" fillId="0" borderId="0" xfId="0" applyNumberFormat="1" applyAlignment="1">
      <alignment horizontal="center"/>
    </xf>
    <xf numFmtId="165" fontId="10" fillId="4" borderId="16" xfId="0" applyNumberFormat="1" applyFont="1" applyFill="1" applyBorder="1" applyAlignment="1">
      <alignment horizontal="center" vertical="center"/>
    </xf>
    <xf numFmtId="165" fontId="10" fillId="4" borderId="18" xfId="0" applyNumberFormat="1" applyFont="1" applyFill="1" applyBorder="1" applyAlignment="1">
      <alignment horizontal="center" vertical="center"/>
    </xf>
    <xf numFmtId="164" fontId="10" fillId="4" borderId="17" xfId="0" applyNumberFormat="1" applyFont="1" applyFill="1" applyBorder="1" applyAlignment="1">
      <alignment horizontal="center" vertical="center"/>
    </xf>
    <xf numFmtId="164" fontId="10" fillId="4" borderId="15" xfId="0" applyNumberFormat="1" applyFont="1" applyFill="1" applyBorder="1" applyAlignment="1">
      <alignment horizontal="center" vertical="center"/>
    </xf>
    <xf numFmtId="0" fontId="0" fillId="0" borderId="0" xfId="0" applyNumberFormat="1"/>
    <xf numFmtId="0" fontId="0" fillId="0" borderId="0" xfId="0" applyNumberFormat="1"/>
    <xf numFmtId="0" fontId="0" fillId="0" borderId="0" xfId="0" applyNumberFormat="1"/>
    <xf numFmtId="0" fontId="0" fillId="0" borderId="0" xfId="0" applyNumberFormat="1"/>
    <xf numFmtId="0" fontId="0" fillId="0" borderId="0" xfId="0" applyNumberFormat="1"/>
    <xf numFmtId="0" fontId="0" fillId="0" borderId="0" xfId="0" applyNumberFormat="1"/>
    <xf numFmtId="0" fontId="0" fillId="0" borderId="0" xfId="0" applyNumberFormat="1"/>
    <xf numFmtId="0" fontId="0" fillId="0" borderId="0" xfId="0"/>
    <xf numFmtId="0" fontId="0" fillId="0" borderId="0" xfId="0" applyNumberFormat="1"/>
    <xf numFmtId="0" fontId="0" fillId="0" borderId="0" xfId="0" applyNumberFormat="1"/>
    <xf numFmtId="0" fontId="0" fillId="0" borderId="0" xfId="0" applyNumberFormat="1"/>
    <xf numFmtId="0" fontId="6" fillId="2" borderId="14" xfId="0" applyFont="1" applyFill="1" applyBorder="1"/>
    <xf numFmtId="0" fontId="0" fillId="0" borderId="0" xfId="0" applyNumberFormat="1"/>
    <xf numFmtId="0" fontId="0" fillId="0" borderId="0" xfId="0" applyNumberFormat="1"/>
    <xf numFmtId="0" fontId="0" fillId="0" borderId="0" xfId="0" applyNumberFormat="1"/>
    <xf numFmtId="0" fontId="0" fillId="0" borderId="0" xfId="0" applyNumberFormat="1"/>
    <xf numFmtId="0" fontId="0" fillId="0" borderId="0" xfId="0"/>
    <xf numFmtId="0" fontId="0" fillId="0" borderId="0" xfId="0" applyNumberFormat="1"/>
    <xf numFmtId="164" fontId="2" fillId="0" borderId="3" xfId="1" applyNumberFormat="1" applyFont="1" applyFill="1" applyBorder="1" applyAlignment="1">
      <alignment horizontal="center"/>
    </xf>
    <xf numFmtId="164" fontId="2" fillId="0" borderId="0" xfId="1" applyNumberFormat="1" applyFont="1" applyFill="1" applyBorder="1" applyAlignment="1">
      <alignment horizontal="center"/>
    </xf>
    <xf numFmtId="0" fontId="6" fillId="5" borderId="14" xfId="0" applyFont="1" applyFill="1" applyBorder="1"/>
    <xf numFmtId="165" fontId="2" fillId="5" borderId="2" xfId="0" applyNumberFormat="1" applyFont="1" applyFill="1" applyBorder="1" applyAlignment="1">
      <alignment horizontal="center"/>
    </xf>
    <xf numFmtId="165" fontId="2" fillId="5" borderId="0" xfId="0" applyNumberFormat="1" applyFont="1" applyFill="1" applyBorder="1" applyAlignment="1">
      <alignment horizontal="center"/>
    </xf>
    <xf numFmtId="164" fontId="2" fillId="5" borderId="3" xfId="1" applyNumberFormat="1" applyFont="1" applyFill="1" applyBorder="1" applyAlignment="1">
      <alignment horizontal="center"/>
    </xf>
    <xf numFmtId="164" fontId="2" fillId="5" borderId="0" xfId="1" applyNumberFormat="1" applyFont="1" applyFill="1" applyBorder="1" applyAlignment="1">
      <alignment horizontal="center"/>
    </xf>
    <xf numFmtId="0" fontId="9" fillId="6" borderId="5" xfId="0" applyFont="1" applyFill="1" applyBorder="1" applyAlignment="1">
      <alignment horizontal="center" vertical="center" wrapText="1"/>
    </xf>
    <xf numFmtId="0" fontId="9" fillId="6" borderId="6" xfId="0" applyFont="1" applyFill="1" applyBorder="1" applyAlignment="1">
      <alignment horizontal="center" wrapText="1"/>
    </xf>
    <xf numFmtId="0" fontId="9" fillId="6" borderId="23" xfId="0" applyFont="1" applyFill="1" applyBorder="1" applyAlignment="1">
      <alignment horizontal="center" vertical="center" wrapText="1"/>
    </xf>
    <xf numFmtId="0" fontId="9" fillId="6" borderId="24" xfId="0" applyFont="1" applyFill="1" applyBorder="1" applyAlignment="1">
      <alignment horizontal="center" wrapText="1"/>
    </xf>
    <xf numFmtId="0" fontId="0" fillId="5" borderId="0" xfId="0" applyFill="1"/>
    <xf numFmtId="0" fontId="0" fillId="5" borderId="0" xfId="0" applyNumberFormat="1" applyFill="1"/>
    <xf numFmtId="0" fontId="0" fillId="0" borderId="0" xfId="0" applyAlignment="1">
      <alignment horizontal="center"/>
    </xf>
    <xf numFmtId="0" fontId="13" fillId="0" borderId="0" xfId="0" applyFont="1"/>
    <xf numFmtId="0" fontId="10" fillId="6" borderId="10" xfId="0" applyFont="1" applyFill="1" applyBorder="1" applyAlignment="1">
      <alignment horizontal="center"/>
    </xf>
    <xf numFmtId="0" fontId="10" fillId="6" borderId="25" xfId="0" applyFont="1" applyFill="1" applyBorder="1" applyAlignment="1">
      <alignment horizontal="center"/>
    </xf>
    <xf numFmtId="0" fontId="1" fillId="0" borderId="2"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0" fillId="6" borderId="11" xfId="0" applyFont="1" applyFill="1" applyBorder="1" applyAlignment="1">
      <alignment horizontal="center"/>
    </xf>
    <xf numFmtId="0" fontId="1" fillId="0" borderId="12" xfId="0" applyFont="1" applyFill="1" applyBorder="1" applyAlignment="1">
      <alignment horizontal="center" vertical="center" wrapText="1"/>
    </xf>
    <xf numFmtId="0" fontId="1" fillId="0" borderId="14" xfId="0" applyFont="1" applyFill="1" applyBorder="1" applyAlignment="1">
      <alignment horizontal="center" vertical="center" wrapText="1"/>
    </xf>
    <xf numFmtId="0" fontId="1" fillId="0" borderId="13" xfId="0" applyFont="1" applyFill="1" applyBorder="1" applyAlignment="1">
      <alignment horizontal="center" vertical="center" wrapText="1"/>
    </xf>
    <xf numFmtId="0" fontId="9" fillId="6" borderId="19" xfId="0" applyFont="1" applyFill="1" applyBorder="1" applyAlignment="1">
      <alignment horizontal="center" vertical="center" wrapText="1"/>
    </xf>
    <xf numFmtId="0" fontId="9" fillId="6" borderId="20" xfId="0" applyFont="1" applyFill="1" applyBorder="1" applyAlignment="1">
      <alignment horizontal="center" vertical="center" wrapText="1"/>
    </xf>
    <xf numFmtId="0" fontId="9" fillId="6" borderId="21" xfId="0" applyFont="1" applyFill="1" applyBorder="1" applyAlignment="1">
      <alignment horizontal="center" vertical="center"/>
    </xf>
    <xf numFmtId="0" fontId="9" fillId="6" borderId="22" xfId="0" applyFont="1" applyFill="1" applyBorder="1" applyAlignment="1">
      <alignment horizontal="center" vertical="center"/>
    </xf>
    <xf numFmtId="0" fontId="10" fillId="4" borderId="16" xfId="0" applyFont="1" applyFill="1" applyBorder="1" applyAlignment="1">
      <alignment horizontal="left" vertical="center" wrapText="1"/>
    </xf>
    <xf numFmtId="0" fontId="10" fillId="4" borderId="17" xfId="0" applyFont="1" applyFill="1" applyBorder="1" applyAlignment="1">
      <alignment horizontal="left" vertical="center" wrapText="1"/>
    </xf>
    <xf numFmtId="0" fontId="1" fillId="5" borderId="2" xfId="0" applyFont="1" applyFill="1" applyBorder="1" applyAlignment="1">
      <alignment horizontal="center" vertical="center" wrapText="1"/>
    </xf>
    <xf numFmtId="0" fontId="1" fillId="5" borderId="4" xfId="0" applyFont="1" applyFill="1" applyBorder="1" applyAlignment="1">
      <alignment horizontal="center" vertical="center" wrapText="1"/>
    </xf>
    <xf numFmtId="0" fontId="8" fillId="0" borderId="0" xfId="0" applyFont="1" applyFill="1"/>
    <xf numFmtId="0" fontId="3" fillId="0" borderId="0" xfId="0" applyFont="1" applyFill="1" applyAlignment="1">
      <alignment vertic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33"/>
  <sheetViews>
    <sheetView showGridLines="0" tabSelected="1" zoomScale="90" zoomScaleNormal="90" workbookViewId="0">
      <selection activeCell="B69" sqref="B69:B78"/>
    </sheetView>
  </sheetViews>
  <sheetFormatPr defaultColWidth="9.1796875" defaultRowHeight="14.5" x14ac:dyDescent="0.35"/>
  <cols>
    <col min="1" max="1" width="9.1796875" style="39"/>
    <col min="2" max="2" width="22.1796875" style="1" customWidth="1"/>
    <col min="3" max="3" width="14.453125" customWidth="1"/>
    <col min="4" max="4" width="11.54296875" style="7" customWidth="1"/>
    <col min="5" max="5" width="10.26953125" style="7" hidden="1" customWidth="1"/>
    <col min="6" max="6" width="10.81640625" style="7" customWidth="1"/>
    <col min="7" max="7" width="11.54296875" style="7" customWidth="1"/>
    <col min="8" max="8" width="10.26953125" style="7" hidden="1" customWidth="1"/>
    <col min="9" max="9" width="10.453125" style="7" customWidth="1"/>
    <col min="10" max="10" width="11.7265625" style="7" customWidth="1"/>
    <col min="11" max="11" width="10.26953125" style="7" hidden="1" customWidth="1"/>
    <col min="12" max="12" width="10.7265625" style="7" customWidth="1"/>
    <col min="13" max="13" width="11.7265625" style="7" customWidth="1"/>
    <col min="14" max="14" width="10.26953125" style="7" hidden="1" customWidth="1"/>
    <col min="15" max="15" width="10.54296875" customWidth="1"/>
    <col min="16" max="16" width="11.7265625" customWidth="1"/>
    <col min="17" max="17" width="10.26953125" hidden="1" customWidth="1"/>
    <col min="18" max="18" width="10.453125" customWidth="1"/>
    <col min="19" max="19" width="11.54296875" customWidth="1"/>
    <col min="20" max="20" width="10.26953125" hidden="1" customWidth="1"/>
    <col min="21" max="21" width="10.453125" customWidth="1"/>
  </cols>
  <sheetData>
    <row r="1" spans="2:21" s="39" customFormat="1" x14ac:dyDescent="0.35">
      <c r="B1" s="1"/>
      <c r="D1" s="54"/>
      <c r="E1" s="54"/>
      <c r="F1" s="54"/>
      <c r="G1" s="54"/>
      <c r="H1" s="54"/>
      <c r="I1" s="54"/>
      <c r="J1" s="54"/>
      <c r="K1" s="54"/>
      <c r="L1" s="54"/>
      <c r="M1" s="54"/>
      <c r="N1" s="54"/>
    </row>
    <row r="2" spans="2:21" s="39" customFormat="1" x14ac:dyDescent="0.35">
      <c r="B2" s="55" t="s">
        <v>30</v>
      </c>
      <c r="D2" s="54"/>
      <c r="E2" s="54"/>
      <c r="F2" s="54"/>
      <c r="G2" s="54"/>
      <c r="H2" s="54"/>
      <c r="I2" s="54"/>
      <c r="J2" s="54"/>
      <c r="K2" s="54"/>
      <c r="L2" s="54"/>
      <c r="M2" s="54"/>
      <c r="N2" s="54"/>
    </row>
    <row r="3" spans="2:21" s="39" customFormat="1" x14ac:dyDescent="0.35">
      <c r="B3" s="8"/>
      <c r="D3" s="54"/>
      <c r="E3" s="54"/>
      <c r="F3" s="54"/>
      <c r="G3" s="54"/>
      <c r="H3" s="54"/>
      <c r="I3" s="54"/>
      <c r="J3" s="54"/>
      <c r="K3" s="54"/>
      <c r="L3" s="54"/>
      <c r="M3" s="54"/>
      <c r="N3" s="54"/>
    </row>
    <row r="4" spans="2:21" s="39" customFormat="1" x14ac:dyDescent="0.35">
      <c r="B4" s="72" t="s">
        <v>29</v>
      </c>
      <c r="D4" s="54"/>
      <c r="E4" s="54"/>
      <c r="F4" s="54"/>
      <c r="G4" s="54"/>
      <c r="H4" s="54"/>
      <c r="I4" s="54"/>
      <c r="J4" s="54"/>
      <c r="K4" s="54"/>
      <c r="L4" s="54"/>
      <c r="M4" s="54"/>
      <c r="N4" s="54"/>
    </row>
    <row r="5" spans="2:21" s="39" customFormat="1" x14ac:dyDescent="0.35">
      <c r="B5" s="72" t="s">
        <v>32</v>
      </c>
      <c r="D5" s="54"/>
      <c r="E5" s="54"/>
      <c r="F5" s="54"/>
      <c r="G5" s="54"/>
      <c r="H5" s="54"/>
      <c r="I5" s="54"/>
      <c r="J5" s="54"/>
      <c r="K5" s="54"/>
      <c r="L5" s="54"/>
      <c r="M5" s="54"/>
      <c r="N5" s="54"/>
    </row>
    <row r="6" spans="2:21" s="39" customFormat="1" x14ac:dyDescent="0.35">
      <c r="B6" s="72" t="s">
        <v>31</v>
      </c>
      <c r="D6" s="54"/>
      <c r="E6" s="54"/>
      <c r="F6" s="54"/>
      <c r="G6" s="54"/>
      <c r="H6" s="54"/>
      <c r="I6" s="54"/>
      <c r="J6" s="54"/>
      <c r="K6" s="54"/>
      <c r="L6" s="54"/>
      <c r="M6" s="54"/>
      <c r="N6" s="54"/>
    </row>
    <row r="7" spans="2:21" s="39" customFormat="1" x14ac:dyDescent="0.35">
      <c r="B7" s="72" t="s">
        <v>34</v>
      </c>
      <c r="D7" s="54"/>
      <c r="E7" s="54"/>
      <c r="F7" s="54"/>
      <c r="G7" s="54"/>
      <c r="H7" s="54"/>
      <c r="I7" s="54"/>
      <c r="J7" s="54"/>
      <c r="K7" s="54"/>
      <c r="L7" s="54"/>
      <c r="M7" s="54"/>
      <c r="N7" s="54"/>
    </row>
    <row r="8" spans="2:21" s="39" customFormat="1" x14ac:dyDescent="0.35">
      <c r="B8" s="72" t="s">
        <v>33</v>
      </c>
      <c r="D8" s="54"/>
      <c r="E8" s="54"/>
      <c r="F8" s="54"/>
      <c r="G8" s="54"/>
      <c r="H8" s="54"/>
      <c r="I8" s="54"/>
      <c r="J8" s="54"/>
      <c r="K8" s="54"/>
      <c r="L8" s="54"/>
      <c r="M8" s="54"/>
      <c r="N8" s="54"/>
    </row>
    <row r="9" spans="2:21" x14ac:dyDescent="0.35">
      <c r="B9" s="73"/>
    </row>
    <row r="10" spans="2:21" ht="15" thickBot="1" x14ac:dyDescent="0.4"/>
    <row r="11" spans="2:21" x14ac:dyDescent="0.35">
      <c r="B11" s="64" t="s">
        <v>27</v>
      </c>
      <c r="C11" s="66" t="s">
        <v>10</v>
      </c>
      <c r="D11" s="56">
        <v>2015</v>
      </c>
      <c r="E11" s="56"/>
      <c r="F11" s="57"/>
      <c r="G11" s="56">
        <v>2016</v>
      </c>
      <c r="H11" s="56"/>
      <c r="I11" s="57"/>
      <c r="J11" s="56">
        <v>2017</v>
      </c>
      <c r="K11" s="56"/>
      <c r="L11" s="57"/>
      <c r="M11" s="56">
        <v>2018</v>
      </c>
      <c r="N11" s="56"/>
      <c r="O11" s="57"/>
      <c r="P11" s="56">
        <v>2019</v>
      </c>
      <c r="Q11" s="56"/>
      <c r="R11" s="57"/>
      <c r="S11" s="56" t="s">
        <v>28</v>
      </c>
      <c r="T11" s="56"/>
      <c r="U11" s="60"/>
    </row>
    <row r="12" spans="2:21" ht="60" customHeight="1" thickBot="1" x14ac:dyDescent="0.4">
      <c r="B12" s="65"/>
      <c r="C12" s="67"/>
      <c r="D12" s="48" t="s">
        <v>8</v>
      </c>
      <c r="E12" s="48" t="s">
        <v>13</v>
      </c>
      <c r="F12" s="51" t="s">
        <v>9</v>
      </c>
      <c r="G12" s="50" t="s">
        <v>8</v>
      </c>
      <c r="H12" s="48" t="s">
        <v>13</v>
      </c>
      <c r="I12" s="51" t="s">
        <v>9</v>
      </c>
      <c r="J12" s="48" t="s">
        <v>8</v>
      </c>
      <c r="K12" s="48" t="s">
        <v>13</v>
      </c>
      <c r="L12" s="51" t="s">
        <v>9</v>
      </c>
      <c r="M12" s="48" t="s">
        <v>8</v>
      </c>
      <c r="N12" s="48" t="s">
        <v>13</v>
      </c>
      <c r="O12" s="51" t="s">
        <v>9</v>
      </c>
      <c r="P12" s="48" t="s">
        <v>8</v>
      </c>
      <c r="Q12" s="48" t="s">
        <v>13</v>
      </c>
      <c r="R12" s="51" t="s">
        <v>9</v>
      </c>
      <c r="S12" s="48" t="s">
        <v>8</v>
      </c>
      <c r="T12" s="48" t="s">
        <v>13</v>
      </c>
      <c r="U12" s="49" t="s">
        <v>9</v>
      </c>
    </row>
    <row r="13" spans="2:21" ht="15" customHeight="1" x14ac:dyDescent="0.35">
      <c r="B13" s="61" t="s">
        <v>12</v>
      </c>
      <c r="C13" s="34" t="s">
        <v>0</v>
      </c>
      <c r="D13" s="11">
        <v>1807</v>
      </c>
      <c r="E13" s="12">
        <v>1357</v>
      </c>
      <c r="F13" s="4">
        <f>E13/D13</f>
        <v>0.75096845600442719</v>
      </c>
      <c r="G13" s="11">
        <v>1931</v>
      </c>
      <c r="H13" s="12">
        <v>1633</v>
      </c>
      <c r="I13" s="4">
        <f>H13/G13</f>
        <v>0.84567581563956495</v>
      </c>
      <c r="J13" s="11">
        <v>2080</v>
      </c>
      <c r="K13" s="12">
        <v>1846</v>
      </c>
      <c r="L13" s="2">
        <f>K13/J13</f>
        <v>0.88749999999999996</v>
      </c>
      <c r="M13" s="11">
        <v>1774</v>
      </c>
      <c r="N13" s="12">
        <v>1619</v>
      </c>
      <c r="O13" s="2">
        <f>N13/M13</f>
        <v>0.91262683201803829</v>
      </c>
      <c r="P13" s="11">
        <v>1801</v>
      </c>
      <c r="Q13" s="12">
        <v>1691</v>
      </c>
      <c r="R13" s="4">
        <f>Q13/P13</f>
        <v>0.93892282065519161</v>
      </c>
      <c r="S13" s="11">
        <v>1376</v>
      </c>
      <c r="T13" s="12">
        <v>1329</v>
      </c>
      <c r="U13" s="4">
        <f>T13/S13</f>
        <v>0.96584302325581395</v>
      </c>
    </row>
    <row r="14" spans="2:21" x14ac:dyDescent="0.35">
      <c r="B14" s="62"/>
      <c r="C14" s="9" t="s">
        <v>2</v>
      </c>
      <c r="D14" s="13">
        <v>666</v>
      </c>
      <c r="E14" s="14">
        <v>522</v>
      </c>
      <c r="F14" s="41">
        <f t="shared" ref="F14:F20" si="0">E14/D14</f>
        <v>0.78378378378378377</v>
      </c>
      <c r="G14" s="13">
        <v>639</v>
      </c>
      <c r="H14" s="14">
        <v>505</v>
      </c>
      <c r="I14" s="41">
        <f t="shared" ref="I14:I20" si="1">H14/G14</f>
        <v>0.79029733959311421</v>
      </c>
      <c r="J14" s="13">
        <v>781</v>
      </c>
      <c r="K14" s="14">
        <v>712</v>
      </c>
      <c r="L14" s="42">
        <f t="shared" ref="L14:L16" si="2">K14/J14</f>
        <v>0.91165172855313703</v>
      </c>
      <c r="M14" s="13">
        <v>784</v>
      </c>
      <c r="N14" s="14">
        <v>713</v>
      </c>
      <c r="O14" s="42">
        <f t="shared" ref="O14:O15" si="3">N14/M14</f>
        <v>0.90943877551020413</v>
      </c>
      <c r="P14" s="13">
        <v>810</v>
      </c>
      <c r="Q14" s="14">
        <v>767</v>
      </c>
      <c r="R14" s="41">
        <f t="shared" ref="R14:R15" si="4">Q14/P14</f>
        <v>0.94691358024691363</v>
      </c>
      <c r="S14" s="13">
        <v>696</v>
      </c>
      <c r="T14" s="14">
        <v>681</v>
      </c>
      <c r="U14" s="41">
        <f t="shared" ref="U14:U15" si="5">T14/S14</f>
        <v>0.97844827586206895</v>
      </c>
    </row>
    <row r="15" spans="2:21" x14ac:dyDescent="0.35">
      <c r="B15" s="62"/>
      <c r="C15" s="34" t="s">
        <v>1</v>
      </c>
      <c r="D15" s="11">
        <v>630</v>
      </c>
      <c r="E15" s="12">
        <v>450</v>
      </c>
      <c r="F15" s="4">
        <f t="shared" si="0"/>
        <v>0.7142857142857143</v>
      </c>
      <c r="G15" s="11">
        <v>647</v>
      </c>
      <c r="H15" s="12">
        <v>502</v>
      </c>
      <c r="I15" s="4">
        <f t="shared" si="1"/>
        <v>0.77588871715610508</v>
      </c>
      <c r="J15" s="11">
        <v>723</v>
      </c>
      <c r="K15" s="12">
        <v>612</v>
      </c>
      <c r="L15" s="2">
        <f t="shared" si="2"/>
        <v>0.84647302904564314</v>
      </c>
      <c r="M15" s="11">
        <v>881</v>
      </c>
      <c r="N15" s="12">
        <v>795</v>
      </c>
      <c r="O15" s="2">
        <f t="shared" si="3"/>
        <v>0.90238365493757089</v>
      </c>
      <c r="P15" s="11">
        <v>804</v>
      </c>
      <c r="Q15" s="12">
        <v>792</v>
      </c>
      <c r="R15" s="4">
        <f t="shared" si="4"/>
        <v>0.9850746268656716</v>
      </c>
      <c r="S15" s="11">
        <v>679</v>
      </c>
      <c r="T15" s="12">
        <v>668</v>
      </c>
      <c r="U15" s="4">
        <f t="shared" si="5"/>
        <v>0.98379970544918993</v>
      </c>
    </row>
    <row r="16" spans="2:21" s="39" customFormat="1" x14ac:dyDescent="0.35">
      <c r="B16" s="62"/>
      <c r="C16" s="9" t="s">
        <v>24</v>
      </c>
      <c r="D16" s="13" t="s">
        <v>25</v>
      </c>
      <c r="E16" s="14" t="s">
        <v>25</v>
      </c>
      <c r="F16" s="41" t="s">
        <v>25</v>
      </c>
      <c r="G16" s="13" t="s">
        <v>25</v>
      </c>
      <c r="H16" s="14" t="s">
        <v>25</v>
      </c>
      <c r="I16" s="41" t="s">
        <v>25</v>
      </c>
      <c r="J16" s="13">
        <v>3315</v>
      </c>
      <c r="K16" s="14">
        <v>2996</v>
      </c>
      <c r="L16" s="41">
        <f t="shared" si="2"/>
        <v>0.90377073906485672</v>
      </c>
      <c r="M16" s="13">
        <v>3812</v>
      </c>
      <c r="N16" s="14">
        <v>3639</v>
      </c>
      <c r="O16" s="41">
        <f>N16/M16</f>
        <v>0.95461699895068208</v>
      </c>
      <c r="P16" s="13">
        <v>3879</v>
      </c>
      <c r="Q16" s="14">
        <v>3807</v>
      </c>
      <c r="R16" s="41">
        <f t="shared" ref="R16" si="6">Q16/P16</f>
        <v>0.9814385150812065</v>
      </c>
      <c r="S16" s="13">
        <v>3586</v>
      </c>
      <c r="T16" s="14">
        <v>3540</v>
      </c>
      <c r="U16" s="41">
        <f t="shared" ref="U16" si="7">T16/S16</f>
        <v>0.98717233686558836</v>
      </c>
    </row>
    <row r="17" spans="2:24" x14ac:dyDescent="0.35">
      <c r="B17" s="62"/>
      <c r="C17" s="9" t="s">
        <v>11</v>
      </c>
      <c r="D17" s="13">
        <v>782</v>
      </c>
      <c r="E17" s="14">
        <v>506</v>
      </c>
      <c r="F17" s="41">
        <f t="shared" si="0"/>
        <v>0.6470588235294118</v>
      </c>
      <c r="G17" s="13">
        <v>1024</v>
      </c>
      <c r="H17" s="14">
        <v>758</v>
      </c>
      <c r="I17" s="41">
        <f t="shared" si="1"/>
        <v>0.740234375</v>
      </c>
      <c r="J17" s="13" t="s">
        <v>25</v>
      </c>
      <c r="K17" s="14" t="s">
        <v>25</v>
      </c>
      <c r="L17" s="41" t="s">
        <v>25</v>
      </c>
      <c r="M17" s="13" t="s">
        <v>25</v>
      </c>
      <c r="N17" s="14" t="s">
        <v>25</v>
      </c>
      <c r="O17" s="41" t="s">
        <v>25</v>
      </c>
      <c r="P17" s="13" t="s">
        <v>25</v>
      </c>
      <c r="Q17" s="14" t="s">
        <v>25</v>
      </c>
      <c r="R17" s="41" t="s">
        <v>25</v>
      </c>
      <c r="S17" s="13" t="s">
        <v>25</v>
      </c>
      <c r="T17" s="14" t="s">
        <v>25</v>
      </c>
      <c r="U17" s="41" t="s">
        <v>25</v>
      </c>
    </row>
    <row r="18" spans="2:24" x14ac:dyDescent="0.35">
      <c r="B18" s="62"/>
      <c r="C18" s="9" t="s">
        <v>6</v>
      </c>
      <c r="D18" s="13">
        <v>1087</v>
      </c>
      <c r="E18" s="14">
        <v>973</v>
      </c>
      <c r="F18" s="41">
        <f t="shared" si="0"/>
        <v>0.89512419503219876</v>
      </c>
      <c r="G18" s="13">
        <v>1066</v>
      </c>
      <c r="H18" s="14">
        <v>969</v>
      </c>
      <c r="I18" s="41">
        <f t="shared" si="1"/>
        <v>0.90900562851782363</v>
      </c>
      <c r="J18" s="13" t="s">
        <v>25</v>
      </c>
      <c r="K18" s="14" t="s">
        <v>25</v>
      </c>
      <c r="L18" s="41" t="s">
        <v>25</v>
      </c>
      <c r="M18" s="13" t="s">
        <v>25</v>
      </c>
      <c r="N18" s="14" t="s">
        <v>25</v>
      </c>
      <c r="O18" s="41" t="s">
        <v>25</v>
      </c>
      <c r="P18" s="13" t="s">
        <v>25</v>
      </c>
      <c r="Q18" s="14" t="s">
        <v>25</v>
      </c>
      <c r="R18" s="41" t="s">
        <v>25</v>
      </c>
      <c r="S18" s="13" t="s">
        <v>25</v>
      </c>
      <c r="T18" s="14" t="s">
        <v>25</v>
      </c>
      <c r="U18" s="41" t="s">
        <v>25</v>
      </c>
    </row>
    <row r="19" spans="2:24" x14ac:dyDescent="0.35">
      <c r="B19" s="62"/>
      <c r="C19" s="9" t="s">
        <v>3</v>
      </c>
      <c r="D19" s="13">
        <v>906</v>
      </c>
      <c r="E19" s="14">
        <v>829</v>
      </c>
      <c r="F19" s="41">
        <f t="shared" si="0"/>
        <v>0.91501103752759383</v>
      </c>
      <c r="G19" s="13">
        <v>919</v>
      </c>
      <c r="H19" s="14">
        <v>852</v>
      </c>
      <c r="I19" s="41">
        <f t="shared" si="1"/>
        <v>0.92709466811751906</v>
      </c>
      <c r="J19" s="13" t="s">
        <v>25</v>
      </c>
      <c r="K19" s="14" t="s">
        <v>25</v>
      </c>
      <c r="L19" s="41" t="s">
        <v>25</v>
      </c>
      <c r="M19" s="13" t="s">
        <v>25</v>
      </c>
      <c r="N19" s="14" t="s">
        <v>25</v>
      </c>
      <c r="O19" s="41" t="s">
        <v>25</v>
      </c>
      <c r="P19" s="13" t="s">
        <v>25</v>
      </c>
      <c r="Q19" s="14" t="s">
        <v>25</v>
      </c>
      <c r="R19" s="41" t="s">
        <v>25</v>
      </c>
      <c r="S19" s="13" t="s">
        <v>25</v>
      </c>
      <c r="T19" s="14" t="s">
        <v>25</v>
      </c>
      <c r="U19" s="41" t="s">
        <v>25</v>
      </c>
    </row>
    <row r="20" spans="2:24" ht="15" thickBot="1" x14ac:dyDescent="0.4">
      <c r="B20" s="62"/>
      <c r="C20" s="34" t="s">
        <v>5</v>
      </c>
      <c r="D20" s="11">
        <v>136</v>
      </c>
      <c r="E20" s="12">
        <v>136</v>
      </c>
      <c r="F20" s="4">
        <f t="shared" si="0"/>
        <v>1</v>
      </c>
      <c r="G20" s="11">
        <v>203</v>
      </c>
      <c r="H20" s="12">
        <v>203</v>
      </c>
      <c r="I20" s="4">
        <f t="shared" si="1"/>
        <v>1</v>
      </c>
      <c r="J20" s="11">
        <v>218</v>
      </c>
      <c r="K20" s="12">
        <v>218</v>
      </c>
      <c r="L20" s="2">
        <f t="shared" ref="L20" si="8">K20/J20</f>
        <v>1</v>
      </c>
      <c r="M20" s="11">
        <v>405</v>
      </c>
      <c r="N20" s="12">
        <v>405</v>
      </c>
      <c r="O20" s="2">
        <f>N20/M20</f>
        <v>1</v>
      </c>
      <c r="P20" s="11">
        <v>547</v>
      </c>
      <c r="Q20" s="12">
        <v>547</v>
      </c>
      <c r="R20" s="4">
        <f t="shared" ref="R20" si="9">Q20/P20</f>
        <v>1</v>
      </c>
      <c r="S20" s="11">
        <v>551</v>
      </c>
      <c r="T20" s="12">
        <v>551</v>
      </c>
      <c r="U20" s="4">
        <f t="shared" ref="U20" si="10">T20/S20</f>
        <v>1</v>
      </c>
    </row>
    <row r="21" spans="2:24" ht="15" thickBot="1" x14ac:dyDescent="0.4">
      <c r="B21" s="63"/>
      <c r="C21" s="10" t="s">
        <v>7</v>
      </c>
      <c r="D21" s="15">
        <f>SUM(D13:D20)</f>
        <v>6014</v>
      </c>
      <c r="E21" s="16">
        <f>SUM(E13:E20)</f>
        <v>4773</v>
      </c>
      <c r="F21" s="3">
        <f>E21/D21</f>
        <v>0.79364815430661784</v>
      </c>
      <c r="G21" s="15">
        <f>SUM(G13:G20)</f>
        <v>6429</v>
      </c>
      <c r="H21" s="16">
        <f>SUM(H13:H20)</f>
        <v>5422</v>
      </c>
      <c r="I21" s="3">
        <f>H21/G21</f>
        <v>0.84336599782236743</v>
      </c>
      <c r="J21" s="15">
        <f>SUM(J13:J20)</f>
        <v>7117</v>
      </c>
      <c r="K21" s="16">
        <f>SUM(K13:K20)</f>
        <v>6384</v>
      </c>
      <c r="L21" s="5">
        <f>K21/J21</f>
        <v>0.8970071659407054</v>
      </c>
      <c r="M21" s="15">
        <f>SUM(M13:M20)</f>
        <v>7656</v>
      </c>
      <c r="N21" s="16">
        <f>SUM(N13:N20)</f>
        <v>7171</v>
      </c>
      <c r="O21" s="5">
        <f>N21/M21</f>
        <v>0.93665099268547547</v>
      </c>
      <c r="P21" s="15">
        <f>SUM(P13:P20)</f>
        <v>7841</v>
      </c>
      <c r="Q21" s="16">
        <f>SUM(Q13:Q20)</f>
        <v>7604</v>
      </c>
      <c r="R21" s="3">
        <f>Q21/P21</f>
        <v>0.96977426348680018</v>
      </c>
      <c r="S21" s="15">
        <f>SUM(S13:S20)</f>
        <v>6888</v>
      </c>
      <c r="T21" s="16">
        <f>SUM(T13:T20)</f>
        <v>6769</v>
      </c>
      <c r="U21" s="3">
        <f>T21/S21</f>
        <v>0.98272357723577231</v>
      </c>
    </row>
    <row r="22" spans="2:24" ht="15" customHeight="1" x14ac:dyDescent="0.35">
      <c r="B22" s="58" t="s">
        <v>14</v>
      </c>
      <c r="C22" s="34" t="s">
        <v>0</v>
      </c>
      <c r="D22" s="11">
        <v>2</v>
      </c>
      <c r="E22" s="12">
        <v>1</v>
      </c>
      <c r="F22" s="4">
        <f>E22/D22</f>
        <v>0.5</v>
      </c>
      <c r="G22" s="11">
        <v>30</v>
      </c>
      <c r="H22" s="12">
        <v>15</v>
      </c>
      <c r="I22" s="4">
        <f>H22/G22</f>
        <v>0.5</v>
      </c>
      <c r="J22" s="11">
        <v>12</v>
      </c>
      <c r="K22" s="12">
        <v>11</v>
      </c>
      <c r="L22" s="2">
        <f>K22/J22</f>
        <v>0.91666666666666663</v>
      </c>
      <c r="M22" s="11">
        <v>13</v>
      </c>
      <c r="N22" s="12">
        <v>8</v>
      </c>
      <c r="O22" s="2">
        <f>N22/M22</f>
        <v>0.61538461538461542</v>
      </c>
      <c r="P22" s="11">
        <v>17</v>
      </c>
      <c r="Q22" s="12">
        <v>9</v>
      </c>
      <c r="R22" s="4">
        <f>Q22/P22</f>
        <v>0.52941176470588236</v>
      </c>
      <c r="S22" s="11">
        <v>13</v>
      </c>
      <c r="T22" s="12">
        <v>10</v>
      </c>
      <c r="U22" s="4">
        <f>T22/S22</f>
        <v>0.76923076923076927</v>
      </c>
    </row>
    <row r="23" spans="2:24" x14ac:dyDescent="0.35">
      <c r="B23" s="58"/>
      <c r="C23" s="9" t="s">
        <v>2</v>
      </c>
      <c r="D23" s="13">
        <v>0</v>
      </c>
      <c r="E23" s="14">
        <v>0</v>
      </c>
      <c r="F23" s="41" t="s">
        <v>26</v>
      </c>
      <c r="G23" s="13">
        <v>0</v>
      </c>
      <c r="H23" s="14">
        <v>0</v>
      </c>
      <c r="I23" s="41" t="s">
        <v>26</v>
      </c>
      <c r="J23" s="13">
        <v>0</v>
      </c>
      <c r="K23" s="14">
        <v>0</v>
      </c>
      <c r="L23" s="41" t="s">
        <v>26</v>
      </c>
      <c r="M23" s="13">
        <v>0</v>
      </c>
      <c r="N23" s="14">
        <v>0</v>
      </c>
      <c r="O23" s="41" t="s">
        <v>26</v>
      </c>
      <c r="P23" s="13">
        <v>0</v>
      </c>
      <c r="Q23" s="14">
        <v>0</v>
      </c>
      <c r="R23" s="41" t="s">
        <v>26</v>
      </c>
      <c r="S23" s="13">
        <v>0</v>
      </c>
      <c r="T23" s="14">
        <v>0</v>
      </c>
      <c r="U23" s="41" t="s">
        <v>26</v>
      </c>
    </row>
    <row r="24" spans="2:24" x14ac:dyDescent="0.35">
      <c r="B24" s="58"/>
      <c r="C24" s="34" t="s">
        <v>1</v>
      </c>
      <c r="D24" s="11">
        <v>0</v>
      </c>
      <c r="E24" s="12">
        <v>0</v>
      </c>
      <c r="F24" s="4" t="s">
        <v>26</v>
      </c>
      <c r="G24" s="11">
        <v>0</v>
      </c>
      <c r="H24" s="12">
        <v>0</v>
      </c>
      <c r="I24" s="4" t="s">
        <v>26</v>
      </c>
      <c r="J24" s="11">
        <v>0</v>
      </c>
      <c r="K24" s="12">
        <v>0</v>
      </c>
      <c r="L24" s="4" t="s">
        <v>26</v>
      </c>
      <c r="M24" s="11">
        <v>0</v>
      </c>
      <c r="N24" s="12">
        <v>0</v>
      </c>
      <c r="O24" s="4" t="s">
        <v>26</v>
      </c>
      <c r="P24" s="11">
        <v>0</v>
      </c>
      <c r="Q24" s="12">
        <v>0</v>
      </c>
      <c r="R24" s="4" t="s">
        <v>26</v>
      </c>
      <c r="S24" s="11">
        <v>0</v>
      </c>
      <c r="T24" s="12">
        <v>0</v>
      </c>
      <c r="U24" s="4" t="s">
        <v>26</v>
      </c>
    </row>
    <row r="25" spans="2:24" s="39" customFormat="1" x14ac:dyDescent="0.35">
      <c r="B25" s="58"/>
      <c r="C25" s="9" t="s">
        <v>24</v>
      </c>
      <c r="D25" s="13" t="s">
        <v>25</v>
      </c>
      <c r="E25" s="14" t="s">
        <v>25</v>
      </c>
      <c r="F25" s="41" t="s">
        <v>25</v>
      </c>
      <c r="G25" s="13" t="s">
        <v>25</v>
      </c>
      <c r="H25" s="14" t="s">
        <v>25</v>
      </c>
      <c r="I25" s="41" t="s">
        <v>25</v>
      </c>
      <c r="J25" s="13">
        <v>12</v>
      </c>
      <c r="K25" s="14">
        <v>7</v>
      </c>
      <c r="L25" s="41">
        <f>K25/J25</f>
        <v>0.58333333333333337</v>
      </c>
      <c r="M25" s="13">
        <v>12</v>
      </c>
      <c r="N25" s="14">
        <v>3</v>
      </c>
      <c r="O25" s="41">
        <f>N25/M25</f>
        <v>0.25</v>
      </c>
      <c r="P25" s="13">
        <v>10</v>
      </c>
      <c r="Q25" s="14">
        <v>8</v>
      </c>
      <c r="R25" s="41">
        <f t="shared" ref="R25" si="11">Q25/P25</f>
        <v>0.8</v>
      </c>
      <c r="S25" s="13">
        <v>6</v>
      </c>
      <c r="T25" s="14">
        <v>6</v>
      </c>
      <c r="U25" s="41">
        <f t="shared" ref="U25" si="12">T25/S25</f>
        <v>1</v>
      </c>
    </row>
    <row r="26" spans="2:24" s="39" customFormat="1" x14ac:dyDescent="0.35">
      <c r="B26" s="58"/>
      <c r="C26" s="9" t="s">
        <v>11</v>
      </c>
      <c r="D26" s="13">
        <v>15</v>
      </c>
      <c r="E26" s="14">
        <v>1</v>
      </c>
      <c r="F26" s="41">
        <f>E26/D26</f>
        <v>6.6666666666666666E-2</v>
      </c>
      <c r="G26" s="13">
        <v>13</v>
      </c>
      <c r="H26" s="14">
        <v>0</v>
      </c>
      <c r="I26" s="41">
        <f t="shared" ref="I26" si="13">H26/G26</f>
        <v>0</v>
      </c>
      <c r="J26" s="13" t="s">
        <v>25</v>
      </c>
      <c r="K26" s="14" t="s">
        <v>25</v>
      </c>
      <c r="L26" s="41" t="s">
        <v>25</v>
      </c>
      <c r="M26" s="13" t="s">
        <v>25</v>
      </c>
      <c r="N26" s="14" t="s">
        <v>25</v>
      </c>
      <c r="O26" s="41" t="s">
        <v>25</v>
      </c>
      <c r="P26" s="13" t="s">
        <v>25</v>
      </c>
      <c r="Q26" s="14" t="s">
        <v>25</v>
      </c>
      <c r="R26" s="41" t="s">
        <v>25</v>
      </c>
      <c r="S26" s="13" t="s">
        <v>25</v>
      </c>
      <c r="T26" s="14" t="s">
        <v>25</v>
      </c>
      <c r="U26" s="41" t="s">
        <v>25</v>
      </c>
    </row>
    <row r="27" spans="2:24" s="39" customFormat="1" x14ac:dyDescent="0.35">
      <c r="B27" s="58"/>
      <c r="C27" s="9" t="s">
        <v>6</v>
      </c>
      <c r="D27" s="13">
        <v>0</v>
      </c>
      <c r="E27" s="14">
        <v>0</v>
      </c>
      <c r="F27" s="41" t="s">
        <v>26</v>
      </c>
      <c r="G27" s="13">
        <v>0</v>
      </c>
      <c r="H27" s="14">
        <v>0</v>
      </c>
      <c r="I27" s="41" t="s">
        <v>26</v>
      </c>
      <c r="J27" s="13" t="s">
        <v>25</v>
      </c>
      <c r="K27" s="14" t="s">
        <v>25</v>
      </c>
      <c r="L27" s="41" t="s">
        <v>25</v>
      </c>
      <c r="M27" s="13" t="s">
        <v>25</v>
      </c>
      <c r="N27" s="14" t="s">
        <v>25</v>
      </c>
      <c r="O27" s="41" t="s">
        <v>25</v>
      </c>
      <c r="P27" s="13" t="s">
        <v>25</v>
      </c>
      <c r="Q27" s="14" t="s">
        <v>25</v>
      </c>
      <c r="R27" s="41" t="s">
        <v>25</v>
      </c>
      <c r="S27" s="13" t="s">
        <v>25</v>
      </c>
      <c r="T27" s="14" t="s">
        <v>25</v>
      </c>
      <c r="U27" s="41" t="s">
        <v>25</v>
      </c>
    </row>
    <row r="28" spans="2:24" x14ac:dyDescent="0.35">
      <c r="B28" s="58"/>
      <c r="C28" s="9" t="s">
        <v>3</v>
      </c>
      <c r="D28" s="13">
        <v>0</v>
      </c>
      <c r="E28" s="14">
        <v>0</v>
      </c>
      <c r="F28" s="41" t="s">
        <v>26</v>
      </c>
      <c r="G28" s="13">
        <v>0</v>
      </c>
      <c r="H28" s="14">
        <v>0</v>
      </c>
      <c r="I28" s="41" t="s">
        <v>26</v>
      </c>
      <c r="J28" s="13" t="s">
        <v>25</v>
      </c>
      <c r="K28" s="14" t="s">
        <v>25</v>
      </c>
      <c r="L28" s="41" t="s">
        <v>25</v>
      </c>
      <c r="M28" s="13" t="s">
        <v>25</v>
      </c>
      <c r="N28" s="14" t="s">
        <v>25</v>
      </c>
      <c r="O28" s="41" t="s">
        <v>25</v>
      </c>
      <c r="P28" s="13" t="s">
        <v>25</v>
      </c>
      <c r="Q28" s="14" t="s">
        <v>25</v>
      </c>
      <c r="R28" s="41" t="s">
        <v>25</v>
      </c>
      <c r="S28" s="13" t="s">
        <v>25</v>
      </c>
      <c r="T28" s="14" t="s">
        <v>25</v>
      </c>
      <c r="U28" s="41" t="s">
        <v>25</v>
      </c>
    </row>
    <row r="29" spans="2:24" ht="15" thickBot="1" x14ac:dyDescent="0.4">
      <c r="B29" s="58"/>
      <c r="C29" s="34" t="s">
        <v>5</v>
      </c>
      <c r="D29" s="11">
        <v>0</v>
      </c>
      <c r="E29" s="12">
        <v>0</v>
      </c>
      <c r="F29" s="4" t="s">
        <v>26</v>
      </c>
      <c r="G29" s="11">
        <v>0</v>
      </c>
      <c r="H29" s="12">
        <v>0</v>
      </c>
      <c r="I29" s="4" t="s">
        <v>26</v>
      </c>
      <c r="J29" s="11">
        <v>0</v>
      </c>
      <c r="K29" s="12">
        <v>0</v>
      </c>
      <c r="L29" s="4" t="s">
        <v>26</v>
      </c>
      <c r="M29" s="11">
        <v>0</v>
      </c>
      <c r="N29" s="12">
        <v>0</v>
      </c>
      <c r="O29" s="4" t="s">
        <v>26</v>
      </c>
      <c r="P29" s="11">
        <v>0</v>
      </c>
      <c r="Q29" s="12">
        <v>0</v>
      </c>
      <c r="R29" s="4" t="s">
        <v>26</v>
      </c>
      <c r="S29" s="11">
        <v>0</v>
      </c>
      <c r="T29" s="12">
        <v>0</v>
      </c>
      <c r="U29" s="4" t="s">
        <v>26</v>
      </c>
    </row>
    <row r="30" spans="2:24" ht="15" thickBot="1" x14ac:dyDescent="0.4">
      <c r="B30" s="59"/>
      <c r="C30" s="10" t="s">
        <v>7</v>
      </c>
      <c r="D30" s="15">
        <f>SUM(D22:D29)</f>
        <v>17</v>
      </c>
      <c r="E30" s="16">
        <f>SUM(E22:E29)</f>
        <v>2</v>
      </c>
      <c r="F30" s="3">
        <f t="shared" ref="F30" si="14">E30/D30</f>
        <v>0.11764705882352941</v>
      </c>
      <c r="G30" s="15">
        <f>SUM(G22:G29)</f>
        <v>43</v>
      </c>
      <c r="H30" s="16">
        <f>SUM(H22:H29)</f>
        <v>15</v>
      </c>
      <c r="I30" s="3">
        <f>H30/G30</f>
        <v>0.34883720930232559</v>
      </c>
      <c r="J30" s="15">
        <f>SUM(J22:J29)</f>
        <v>24</v>
      </c>
      <c r="K30" s="16">
        <f>SUM(K22:K29)</f>
        <v>18</v>
      </c>
      <c r="L30" s="5">
        <f>K30/J30</f>
        <v>0.75</v>
      </c>
      <c r="M30" s="15">
        <f>SUM(M22:M29)</f>
        <v>25</v>
      </c>
      <c r="N30" s="16">
        <f>SUM(N22:N29)</f>
        <v>11</v>
      </c>
      <c r="O30" s="5">
        <f>N30/M30</f>
        <v>0.44</v>
      </c>
      <c r="P30" s="15">
        <f>SUM(P22:P29)</f>
        <v>27</v>
      </c>
      <c r="Q30" s="16">
        <f>SUM(Q22:Q29)</f>
        <v>17</v>
      </c>
      <c r="R30" s="3">
        <f>Q30/P30</f>
        <v>0.62962962962962965</v>
      </c>
      <c r="S30" s="15">
        <f>SUM(S22:S29)</f>
        <v>19</v>
      </c>
      <c r="T30" s="16">
        <f>SUM(T22:T29)</f>
        <v>16</v>
      </c>
      <c r="U30" s="3">
        <f>T30/S30</f>
        <v>0.84210526315789469</v>
      </c>
    </row>
    <row r="31" spans="2:24" ht="15" customHeight="1" x14ac:dyDescent="0.35">
      <c r="B31" s="58" t="s">
        <v>15</v>
      </c>
      <c r="C31" s="34" t="s">
        <v>0</v>
      </c>
      <c r="D31" s="11">
        <v>600</v>
      </c>
      <c r="E31" s="12">
        <v>351</v>
      </c>
      <c r="F31" s="4">
        <f>E31/D31</f>
        <v>0.58499999999999996</v>
      </c>
      <c r="G31" s="11">
        <v>635</v>
      </c>
      <c r="H31" s="12">
        <v>357</v>
      </c>
      <c r="I31" s="4">
        <f>H31/G31</f>
        <v>0.5622047244094488</v>
      </c>
      <c r="J31" s="11">
        <v>566</v>
      </c>
      <c r="K31" s="12">
        <v>339</v>
      </c>
      <c r="L31" s="2">
        <f>K31/J31</f>
        <v>0.59893992932862195</v>
      </c>
      <c r="M31" s="11">
        <v>613</v>
      </c>
      <c r="N31" s="12">
        <v>366</v>
      </c>
      <c r="O31" s="2">
        <f>N31/M31</f>
        <v>0.59706362153344206</v>
      </c>
      <c r="P31" s="11">
        <v>519</v>
      </c>
      <c r="Q31" s="12">
        <v>299</v>
      </c>
      <c r="R31" s="4">
        <f>Q31/P31</f>
        <v>0.5761078998073218</v>
      </c>
      <c r="S31" s="11">
        <v>274</v>
      </c>
      <c r="T31" s="12">
        <v>160</v>
      </c>
      <c r="U31" s="4">
        <f>T31/S31</f>
        <v>0.58394160583941601</v>
      </c>
      <c r="W31" s="23"/>
      <c r="X31" s="23"/>
    </row>
    <row r="32" spans="2:24" x14ac:dyDescent="0.35">
      <c r="B32" s="58"/>
      <c r="C32" s="9" t="s">
        <v>2</v>
      </c>
      <c r="D32" s="13">
        <v>508</v>
      </c>
      <c r="E32" s="14">
        <v>365</v>
      </c>
      <c r="F32" s="41">
        <f t="shared" ref="F32:F33" si="15">E32/D32</f>
        <v>0.71850393700787396</v>
      </c>
      <c r="G32" s="13">
        <v>482</v>
      </c>
      <c r="H32" s="14">
        <v>343</v>
      </c>
      <c r="I32" s="41">
        <f t="shared" ref="I32:I33" si="16">H32/G32</f>
        <v>0.71161825726141081</v>
      </c>
      <c r="J32" s="13">
        <v>414</v>
      </c>
      <c r="K32" s="14">
        <v>265</v>
      </c>
      <c r="L32" s="42">
        <f t="shared" ref="L32:L33" si="17">K32/J32</f>
        <v>0.64009661835748788</v>
      </c>
      <c r="M32" s="13">
        <v>477</v>
      </c>
      <c r="N32" s="14">
        <v>290</v>
      </c>
      <c r="O32" s="42">
        <f t="shared" ref="O32:O33" si="18">N32/M32</f>
        <v>0.60796645702306085</v>
      </c>
      <c r="P32" s="13">
        <v>438</v>
      </c>
      <c r="Q32" s="14">
        <v>283</v>
      </c>
      <c r="R32" s="41">
        <f t="shared" ref="R32:R34" si="19">Q32/P32</f>
        <v>0.64611872146118721</v>
      </c>
      <c r="S32" s="13">
        <v>203</v>
      </c>
      <c r="T32" s="14">
        <v>128</v>
      </c>
      <c r="U32" s="41">
        <f t="shared" ref="U32:U34" si="20">T32/S32</f>
        <v>0.63054187192118227</v>
      </c>
      <c r="W32" s="23"/>
      <c r="X32" s="23"/>
    </row>
    <row r="33" spans="2:24" x14ac:dyDescent="0.35">
      <c r="B33" s="58"/>
      <c r="C33" s="34" t="s">
        <v>1</v>
      </c>
      <c r="D33" s="11">
        <v>603</v>
      </c>
      <c r="E33" s="12">
        <v>373</v>
      </c>
      <c r="F33" s="4">
        <f t="shared" si="15"/>
        <v>0.61857379767827525</v>
      </c>
      <c r="G33" s="11">
        <v>649</v>
      </c>
      <c r="H33" s="12">
        <v>432</v>
      </c>
      <c r="I33" s="4">
        <f t="shared" si="16"/>
        <v>0.66563944530046226</v>
      </c>
      <c r="J33" s="11">
        <v>619</v>
      </c>
      <c r="K33" s="12">
        <v>464</v>
      </c>
      <c r="L33" s="2">
        <f t="shared" si="17"/>
        <v>0.74959612277867527</v>
      </c>
      <c r="M33" s="11">
        <v>608</v>
      </c>
      <c r="N33" s="12">
        <v>437</v>
      </c>
      <c r="O33" s="2">
        <f t="shared" si="18"/>
        <v>0.71875</v>
      </c>
      <c r="P33" s="11">
        <v>594</v>
      </c>
      <c r="Q33" s="12">
        <v>436</v>
      </c>
      <c r="R33" s="4">
        <f t="shared" si="19"/>
        <v>0.734006734006734</v>
      </c>
      <c r="S33" s="11">
        <v>344</v>
      </c>
      <c r="T33" s="12">
        <v>245</v>
      </c>
      <c r="U33" s="4">
        <f t="shared" si="20"/>
        <v>0.71220930232558144</v>
      </c>
      <c r="W33" s="23"/>
      <c r="X33" s="23"/>
    </row>
    <row r="34" spans="2:24" s="39" customFormat="1" x14ac:dyDescent="0.35">
      <c r="B34" s="58"/>
      <c r="C34" s="9" t="s">
        <v>24</v>
      </c>
      <c r="D34" s="13" t="s">
        <v>25</v>
      </c>
      <c r="E34" s="14" t="s">
        <v>25</v>
      </c>
      <c r="F34" s="41" t="s">
        <v>25</v>
      </c>
      <c r="G34" s="13" t="s">
        <v>25</v>
      </c>
      <c r="H34" s="14" t="s">
        <v>25</v>
      </c>
      <c r="I34" s="41" t="s">
        <v>25</v>
      </c>
      <c r="J34" s="13">
        <v>768</v>
      </c>
      <c r="K34" s="14">
        <v>353</v>
      </c>
      <c r="L34" s="41">
        <f>K34/J34</f>
        <v>0.45963541666666669</v>
      </c>
      <c r="M34" s="13">
        <v>673</v>
      </c>
      <c r="N34" s="14">
        <v>341</v>
      </c>
      <c r="O34" s="41">
        <f>N34/M34</f>
        <v>0.50668647845468051</v>
      </c>
      <c r="P34" s="13">
        <v>742</v>
      </c>
      <c r="Q34" s="14">
        <v>447</v>
      </c>
      <c r="R34" s="41">
        <f t="shared" si="19"/>
        <v>0.60242587601078168</v>
      </c>
      <c r="S34" s="13">
        <v>392</v>
      </c>
      <c r="T34" s="14">
        <v>217</v>
      </c>
      <c r="U34" s="41">
        <f t="shared" si="20"/>
        <v>0.5535714285714286</v>
      </c>
      <c r="W34" s="40"/>
      <c r="X34" s="40"/>
    </row>
    <row r="35" spans="2:24" s="39" customFormat="1" x14ac:dyDescent="0.35">
      <c r="B35" s="58"/>
      <c r="C35" s="9" t="s">
        <v>11</v>
      </c>
      <c r="D35" s="13">
        <v>571</v>
      </c>
      <c r="E35" s="14">
        <v>259</v>
      </c>
      <c r="F35" s="41">
        <f t="shared" ref="F35:F39" si="21">E35/D35</f>
        <v>0.45359019264448336</v>
      </c>
      <c r="G35" s="13">
        <v>605</v>
      </c>
      <c r="H35" s="14">
        <v>210</v>
      </c>
      <c r="I35" s="41">
        <f t="shared" ref="I35:I36" si="22">H35/G35</f>
        <v>0.34710743801652894</v>
      </c>
      <c r="J35" s="13" t="s">
        <v>25</v>
      </c>
      <c r="K35" s="14" t="s">
        <v>25</v>
      </c>
      <c r="L35" s="41" t="s">
        <v>25</v>
      </c>
      <c r="M35" s="13" t="s">
        <v>25</v>
      </c>
      <c r="N35" s="14" t="s">
        <v>25</v>
      </c>
      <c r="O35" s="41" t="s">
        <v>25</v>
      </c>
      <c r="P35" s="13" t="s">
        <v>25</v>
      </c>
      <c r="Q35" s="14" t="s">
        <v>25</v>
      </c>
      <c r="R35" s="41" t="s">
        <v>25</v>
      </c>
      <c r="S35" s="13" t="s">
        <v>25</v>
      </c>
      <c r="T35" s="14" t="s">
        <v>25</v>
      </c>
      <c r="U35" s="41" t="s">
        <v>25</v>
      </c>
      <c r="W35" s="40"/>
      <c r="X35" s="40"/>
    </row>
    <row r="36" spans="2:24" x14ac:dyDescent="0.35">
      <c r="B36" s="58"/>
      <c r="C36" s="9" t="s">
        <v>6</v>
      </c>
      <c r="D36" s="13">
        <v>166</v>
      </c>
      <c r="E36" s="14">
        <v>87</v>
      </c>
      <c r="F36" s="41">
        <f t="shared" si="21"/>
        <v>0.52409638554216864</v>
      </c>
      <c r="G36" s="13">
        <v>214</v>
      </c>
      <c r="H36" s="14">
        <v>148</v>
      </c>
      <c r="I36" s="41">
        <f t="shared" si="22"/>
        <v>0.69158878504672894</v>
      </c>
      <c r="J36" s="13" t="s">
        <v>25</v>
      </c>
      <c r="K36" s="14" t="s">
        <v>25</v>
      </c>
      <c r="L36" s="41" t="s">
        <v>25</v>
      </c>
      <c r="M36" s="13" t="s">
        <v>25</v>
      </c>
      <c r="N36" s="14" t="s">
        <v>25</v>
      </c>
      <c r="O36" s="41" t="s">
        <v>25</v>
      </c>
      <c r="P36" s="13" t="s">
        <v>25</v>
      </c>
      <c r="Q36" s="14" t="s">
        <v>25</v>
      </c>
      <c r="R36" s="41" t="s">
        <v>25</v>
      </c>
      <c r="S36" s="13" t="s">
        <v>25</v>
      </c>
      <c r="T36" s="14" t="s">
        <v>25</v>
      </c>
      <c r="U36" s="41" t="s">
        <v>25</v>
      </c>
      <c r="W36" s="23"/>
      <c r="X36" s="23"/>
    </row>
    <row r="37" spans="2:24" x14ac:dyDescent="0.35">
      <c r="B37" s="58"/>
      <c r="C37" s="9" t="s">
        <v>3</v>
      </c>
      <c r="D37" s="13">
        <v>0</v>
      </c>
      <c r="E37" s="14">
        <v>0</v>
      </c>
      <c r="F37" s="41" t="s">
        <v>26</v>
      </c>
      <c r="G37" s="13">
        <v>0</v>
      </c>
      <c r="H37" s="14">
        <v>0</v>
      </c>
      <c r="I37" s="41" t="s">
        <v>26</v>
      </c>
      <c r="J37" s="13" t="s">
        <v>25</v>
      </c>
      <c r="K37" s="14" t="s">
        <v>25</v>
      </c>
      <c r="L37" s="41" t="s">
        <v>25</v>
      </c>
      <c r="M37" s="13" t="s">
        <v>25</v>
      </c>
      <c r="N37" s="14" t="s">
        <v>25</v>
      </c>
      <c r="O37" s="41" t="s">
        <v>25</v>
      </c>
      <c r="P37" s="13" t="s">
        <v>25</v>
      </c>
      <c r="Q37" s="14" t="s">
        <v>25</v>
      </c>
      <c r="R37" s="41" t="s">
        <v>25</v>
      </c>
      <c r="S37" s="13" t="s">
        <v>25</v>
      </c>
      <c r="T37" s="14" t="s">
        <v>25</v>
      </c>
      <c r="U37" s="41" t="s">
        <v>25</v>
      </c>
      <c r="W37" s="23"/>
      <c r="X37" s="23"/>
    </row>
    <row r="38" spans="2:24" ht="15" thickBot="1" x14ac:dyDescent="0.4">
      <c r="B38" s="58"/>
      <c r="C38" s="34" t="s">
        <v>5</v>
      </c>
      <c r="D38" s="11">
        <v>81</v>
      </c>
      <c r="E38" s="12">
        <v>81</v>
      </c>
      <c r="F38" s="4">
        <f t="shared" ref="F38" si="23">E38/D38</f>
        <v>1</v>
      </c>
      <c r="G38" s="11">
        <v>92</v>
      </c>
      <c r="H38" s="12">
        <v>92</v>
      </c>
      <c r="I38" s="4">
        <f t="shared" ref="I38" si="24">H38/G38</f>
        <v>1</v>
      </c>
      <c r="J38" s="11">
        <v>103</v>
      </c>
      <c r="K38" s="12">
        <v>103</v>
      </c>
      <c r="L38" s="2">
        <f>K38/J38</f>
        <v>1</v>
      </c>
      <c r="M38" s="11">
        <v>85</v>
      </c>
      <c r="N38" s="12">
        <v>85</v>
      </c>
      <c r="O38" s="2">
        <f>N38/M38</f>
        <v>1</v>
      </c>
      <c r="P38" s="11">
        <v>92</v>
      </c>
      <c r="Q38" s="12">
        <v>92</v>
      </c>
      <c r="R38" s="4">
        <f t="shared" ref="R38" si="25">Q38/P38</f>
        <v>1</v>
      </c>
      <c r="S38" s="11">
        <v>74</v>
      </c>
      <c r="T38" s="12">
        <v>74</v>
      </c>
      <c r="U38" s="4">
        <f t="shared" ref="U38" si="26">T38/S38</f>
        <v>1</v>
      </c>
      <c r="W38" s="23"/>
      <c r="X38" s="23"/>
    </row>
    <row r="39" spans="2:24" ht="15" thickBot="1" x14ac:dyDescent="0.4">
      <c r="B39" s="59"/>
      <c r="C39" s="10" t="s">
        <v>7</v>
      </c>
      <c r="D39" s="15">
        <f>SUM(D31:D38)</f>
        <v>2529</v>
      </c>
      <c r="E39" s="16">
        <f>SUM(E31:E38)</f>
        <v>1516</v>
      </c>
      <c r="F39" s="3">
        <f t="shared" si="21"/>
        <v>0.59944642151047844</v>
      </c>
      <c r="G39" s="15">
        <f>SUM(G31:G38)</f>
        <v>2677</v>
      </c>
      <c r="H39" s="16">
        <f>SUM(H31:H38)</f>
        <v>1582</v>
      </c>
      <c r="I39" s="3">
        <f>H39/G39</f>
        <v>0.59096002988419871</v>
      </c>
      <c r="J39" s="15">
        <f>SUM(J31:J38)</f>
        <v>2470</v>
      </c>
      <c r="K39" s="16">
        <f>SUM(K31:K38)</f>
        <v>1524</v>
      </c>
      <c r="L39" s="5">
        <f>K39/J39</f>
        <v>0.61700404858299596</v>
      </c>
      <c r="M39" s="15">
        <f>SUM(M31:M38)</f>
        <v>2456</v>
      </c>
      <c r="N39" s="16">
        <f>SUM(N31:N38)</f>
        <v>1519</v>
      </c>
      <c r="O39" s="5">
        <f>N39/M39</f>
        <v>0.61848534201954397</v>
      </c>
      <c r="P39" s="15">
        <f>SUM(P31:P38)</f>
        <v>2385</v>
      </c>
      <c r="Q39" s="16">
        <f>SUM(Q31:Q38)</f>
        <v>1557</v>
      </c>
      <c r="R39" s="3">
        <f>Q39/P39</f>
        <v>0.65283018867924525</v>
      </c>
      <c r="S39" s="15">
        <f>SUM(S31:S38)</f>
        <v>1287</v>
      </c>
      <c r="T39" s="16">
        <f>SUM(T31:T38)</f>
        <v>824</v>
      </c>
      <c r="U39" s="3">
        <f>T39/S39</f>
        <v>0.64024864024864026</v>
      </c>
    </row>
    <row r="40" spans="2:24" x14ac:dyDescent="0.35">
      <c r="B40" s="58" t="s">
        <v>20</v>
      </c>
      <c r="C40" s="34" t="s">
        <v>0</v>
      </c>
      <c r="D40" s="11">
        <v>286</v>
      </c>
      <c r="E40" s="12">
        <v>75</v>
      </c>
      <c r="F40" s="4">
        <f>E40/D40</f>
        <v>0.26223776223776224</v>
      </c>
      <c r="G40" s="11">
        <v>324</v>
      </c>
      <c r="H40" s="12">
        <v>84</v>
      </c>
      <c r="I40" s="4">
        <f>H40/G40</f>
        <v>0.25925925925925924</v>
      </c>
      <c r="J40" s="11">
        <v>304</v>
      </c>
      <c r="K40" s="12">
        <v>66</v>
      </c>
      <c r="L40" s="2">
        <f>K40/J40</f>
        <v>0.21710526315789475</v>
      </c>
      <c r="M40" s="11">
        <v>333</v>
      </c>
      <c r="N40" s="12">
        <v>97</v>
      </c>
      <c r="O40" s="2">
        <f>N40/M40</f>
        <v>0.29129129129129128</v>
      </c>
      <c r="P40" s="11">
        <v>357</v>
      </c>
      <c r="Q40" s="12">
        <v>125</v>
      </c>
      <c r="R40" s="4">
        <f>Q40/P40</f>
        <v>0.35014005602240894</v>
      </c>
      <c r="S40" s="11">
        <v>221</v>
      </c>
      <c r="T40" s="12">
        <v>67</v>
      </c>
      <c r="U40" s="4">
        <f>T40/S40</f>
        <v>0.30316742081447962</v>
      </c>
      <c r="W40" s="24"/>
      <c r="X40" s="24"/>
    </row>
    <row r="41" spans="2:24" x14ac:dyDescent="0.35">
      <c r="B41" s="58"/>
      <c r="C41" s="9" t="s">
        <v>2</v>
      </c>
      <c r="D41" s="13">
        <v>351</v>
      </c>
      <c r="E41" s="14">
        <v>58</v>
      </c>
      <c r="F41" s="41">
        <f t="shared" ref="F41:F42" si="27">E41/D41</f>
        <v>0.16524216524216523</v>
      </c>
      <c r="G41" s="13">
        <v>319</v>
      </c>
      <c r="H41" s="14">
        <v>61</v>
      </c>
      <c r="I41" s="41">
        <f t="shared" ref="I41:I42" si="28">H41/G41</f>
        <v>0.19122257053291536</v>
      </c>
      <c r="J41" s="13">
        <v>426</v>
      </c>
      <c r="K41" s="14">
        <v>90</v>
      </c>
      <c r="L41" s="42">
        <f t="shared" ref="L41:L42" si="29">K41/J41</f>
        <v>0.21126760563380281</v>
      </c>
      <c r="M41" s="13">
        <v>359</v>
      </c>
      <c r="N41" s="14">
        <v>97</v>
      </c>
      <c r="O41" s="42">
        <f t="shared" ref="O41:O42" si="30">N41/M41</f>
        <v>0.27019498607242337</v>
      </c>
      <c r="P41" s="13">
        <v>159</v>
      </c>
      <c r="Q41" s="14">
        <v>39</v>
      </c>
      <c r="R41" s="41">
        <f t="shared" ref="R41:R43" si="31">Q41/P41</f>
        <v>0.24528301886792453</v>
      </c>
      <c r="S41" s="13">
        <v>114</v>
      </c>
      <c r="T41" s="14">
        <v>33</v>
      </c>
      <c r="U41" s="41">
        <f t="shared" ref="U41:U43" si="32">T41/S41</f>
        <v>0.28947368421052633</v>
      </c>
      <c r="W41" s="24"/>
      <c r="X41" s="24"/>
    </row>
    <row r="42" spans="2:24" x14ac:dyDescent="0.35">
      <c r="B42" s="58"/>
      <c r="C42" s="34" t="s">
        <v>1</v>
      </c>
      <c r="D42" s="11">
        <v>674</v>
      </c>
      <c r="E42" s="12">
        <v>226</v>
      </c>
      <c r="F42" s="4">
        <f t="shared" si="27"/>
        <v>0.33531157270029671</v>
      </c>
      <c r="G42" s="11">
        <v>632</v>
      </c>
      <c r="H42" s="12">
        <v>174</v>
      </c>
      <c r="I42" s="4">
        <f t="shared" si="28"/>
        <v>0.27531645569620256</v>
      </c>
      <c r="J42" s="11">
        <v>642</v>
      </c>
      <c r="K42" s="12">
        <v>179</v>
      </c>
      <c r="L42" s="2">
        <f t="shared" si="29"/>
        <v>0.27881619937694702</v>
      </c>
      <c r="M42" s="11">
        <v>623</v>
      </c>
      <c r="N42" s="12">
        <v>162</v>
      </c>
      <c r="O42" s="2">
        <f t="shared" si="30"/>
        <v>0.26003210272873195</v>
      </c>
      <c r="P42" s="11">
        <v>622</v>
      </c>
      <c r="Q42" s="12">
        <v>185</v>
      </c>
      <c r="R42" s="4">
        <f t="shared" si="31"/>
        <v>0.297427652733119</v>
      </c>
      <c r="S42" s="11">
        <v>415</v>
      </c>
      <c r="T42" s="12">
        <v>161</v>
      </c>
      <c r="U42" s="4">
        <f t="shared" si="32"/>
        <v>0.38795180722891565</v>
      </c>
      <c r="W42" s="24"/>
      <c r="X42" s="24"/>
    </row>
    <row r="43" spans="2:24" x14ac:dyDescent="0.35">
      <c r="B43" s="58"/>
      <c r="C43" s="9" t="s">
        <v>24</v>
      </c>
      <c r="D43" s="13" t="s">
        <v>25</v>
      </c>
      <c r="E43" s="14" t="s">
        <v>25</v>
      </c>
      <c r="F43" s="41" t="s">
        <v>25</v>
      </c>
      <c r="G43" s="13" t="s">
        <v>25</v>
      </c>
      <c r="H43" s="14" t="s">
        <v>25</v>
      </c>
      <c r="I43" s="41" t="s">
        <v>25</v>
      </c>
      <c r="J43" s="13">
        <v>1226</v>
      </c>
      <c r="K43" s="14">
        <v>129</v>
      </c>
      <c r="L43" s="41">
        <f>K43/J43</f>
        <v>0.10522022838499184</v>
      </c>
      <c r="M43" s="13">
        <v>1261</v>
      </c>
      <c r="N43" s="14">
        <v>100</v>
      </c>
      <c r="O43" s="41">
        <f>N43/M43</f>
        <v>7.9302141157811257E-2</v>
      </c>
      <c r="P43" s="13">
        <v>1344</v>
      </c>
      <c r="Q43" s="14">
        <v>189</v>
      </c>
      <c r="R43" s="41">
        <f t="shared" si="31"/>
        <v>0.140625</v>
      </c>
      <c r="S43" s="13">
        <v>1031</v>
      </c>
      <c r="T43" s="14">
        <v>233</v>
      </c>
      <c r="U43" s="41">
        <f t="shared" si="32"/>
        <v>0.22599418040737149</v>
      </c>
      <c r="W43" s="24"/>
      <c r="X43" s="24"/>
    </row>
    <row r="44" spans="2:24" s="39" customFormat="1" x14ac:dyDescent="0.35">
      <c r="B44" s="58"/>
      <c r="C44" s="9" t="s">
        <v>11</v>
      </c>
      <c r="D44" s="13">
        <v>1125</v>
      </c>
      <c r="E44" s="14">
        <v>90</v>
      </c>
      <c r="F44" s="41">
        <f t="shared" ref="F44:F48" si="33">E44/D44</f>
        <v>0.08</v>
      </c>
      <c r="G44" s="13">
        <v>1139</v>
      </c>
      <c r="H44" s="14">
        <v>78</v>
      </c>
      <c r="I44" s="41">
        <f t="shared" ref="I44:I47" si="34">H44/G44</f>
        <v>6.8481123792800705E-2</v>
      </c>
      <c r="J44" s="13" t="s">
        <v>25</v>
      </c>
      <c r="K44" s="14" t="s">
        <v>25</v>
      </c>
      <c r="L44" s="41" t="s">
        <v>25</v>
      </c>
      <c r="M44" s="13" t="s">
        <v>25</v>
      </c>
      <c r="N44" s="14" t="s">
        <v>25</v>
      </c>
      <c r="O44" s="41" t="s">
        <v>25</v>
      </c>
      <c r="P44" s="13" t="s">
        <v>25</v>
      </c>
      <c r="Q44" s="14" t="s">
        <v>25</v>
      </c>
      <c r="R44" s="41" t="s">
        <v>25</v>
      </c>
      <c r="S44" s="13" t="s">
        <v>25</v>
      </c>
      <c r="T44" s="14" t="s">
        <v>25</v>
      </c>
      <c r="U44" s="41" t="s">
        <v>25</v>
      </c>
      <c r="W44" s="40"/>
      <c r="X44" s="40"/>
    </row>
    <row r="45" spans="2:24" x14ac:dyDescent="0.35">
      <c r="B45" s="58"/>
      <c r="C45" s="9" t="s">
        <v>6</v>
      </c>
      <c r="D45" s="13">
        <v>243</v>
      </c>
      <c r="E45" s="14">
        <v>38</v>
      </c>
      <c r="F45" s="41">
        <f t="shared" si="33"/>
        <v>0.15637860082304528</v>
      </c>
      <c r="G45" s="13">
        <v>170</v>
      </c>
      <c r="H45" s="14">
        <v>36</v>
      </c>
      <c r="I45" s="41">
        <f t="shared" si="34"/>
        <v>0.21176470588235294</v>
      </c>
      <c r="J45" s="13" t="s">
        <v>25</v>
      </c>
      <c r="K45" s="14" t="s">
        <v>25</v>
      </c>
      <c r="L45" s="41" t="s">
        <v>25</v>
      </c>
      <c r="M45" s="13" t="s">
        <v>25</v>
      </c>
      <c r="N45" s="14" t="s">
        <v>25</v>
      </c>
      <c r="O45" s="41" t="s">
        <v>25</v>
      </c>
      <c r="P45" s="13" t="s">
        <v>25</v>
      </c>
      <c r="Q45" s="14" t="s">
        <v>25</v>
      </c>
      <c r="R45" s="41" t="s">
        <v>25</v>
      </c>
      <c r="S45" s="13" t="s">
        <v>25</v>
      </c>
      <c r="T45" s="14" t="s">
        <v>25</v>
      </c>
      <c r="U45" s="41" t="s">
        <v>25</v>
      </c>
      <c r="W45" s="24"/>
      <c r="X45" s="24"/>
    </row>
    <row r="46" spans="2:24" x14ac:dyDescent="0.35">
      <c r="B46" s="58"/>
      <c r="C46" s="9" t="s">
        <v>3</v>
      </c>
      <c r="D46" s="13">
        <v>0</v>
      </c>
      <c r="E46" s="14">
        <v>0</v>
      </c>
      <c r="F46" s="41" t="s">
        <v>26</v>
      </c>
      <c r="G46" s="13">
        <v>0</v>
      </c>
      <c r="H46" s="14">
        <v>0</v>
      </c>
      <c r="I46" s="41" t="s">
        <v>26</v>
      </c>
      <c r="J46" s="13" t="s">
        <v>25</v>
      </c>
      <c r="K46" s="14" t="s">
        <v>25</v>
      </c>
      <c r="L46" s="41" t="s">
        <v>25</v>
      </c>
      <c r="M46" s="13" t="s">
        <v>25</v>
      </c>
      <c r="N46" s="14" t="s">
        <v>25</v>
      </c>
      <c r="O46" s="41" t="s">
        <v>25</v>
      </c>
      <c r="P46" s="13" t="s">
        <v>25</v>
      </c>
      <c r="Q46" s="14" t="s">
        <v>25</v>
      </c>
      <c r="R46" s="41" t="s">
        <v>25</v>
      </c>
      <c r="S46" s="13" t="s">
        <v>25</v>
      </c>
      <c r="T46" s="14" t="s">
        <v>25</v>
      </c>
      <c r="U46" s="41" t="s">
        <v>25</v>
      </c>
      <c r="W46" s="24"/>
      <c r="X46" s="24"/>
    </row>
    <row r="47" spans="2:24" ht="15" thickBot="1" x14ac:dyDescent="0.4">
      <c r="B47" s="58"/>
      <c r="C47" s="34" t="s">
        <v>5</v>
      </c>
      <c r="D47" s="11">
        <v>137</v>
      </c>
      <c r="E47" s="12">
        <v>137</v>
      </c>
      <c r="F47" s="4">
        <f t="shared" si="33"/>
        <v>1</v>
      </c>
      <c r="G47" s="11">
        <v>57</v>
      </c>
      <c r="H47" s="12">
        <v>57</v>
      </c>
      <c r="I47" s="4">
        <f t="shared" si="34"/>
        <v>1</v>
      </c>
      <c r="J47" s="11">
        <v>65</v>
      </c>
      <c r="K47" s="12">
        <v>65</v>
      </c>
      <c r="L47" s="2">
        <f>K47/J47</f>
        <v>1</v>
      </c>
      <c r="M47" s="11">
        <v>89</v>
      </c>
      <c r="N47" s="12">
        <v>89</v>
      </c>
      <c r="O47" s="2">
        <f>N47/M47</f>
        <v>1</v>
      </c>
      <c r="P47" s="11">
        <v>102</v>
      </c>
      <c r="Q47" s="12">
        <v>102</v>
      </c>
      <c r="R47" s="4">
        <f t="shared" ref="R47" si="35">Q47/P47</f>
        <v>1</v>
      </c>
      <c r="S47" s="11">
        <v>88</v>
      </c>
      <c r="T47" s="12">
        <v>88</v>
      </c>
      <c r="U47" s="4">
        <f t="shared" ref="U47" si="36">T47/S47</f>
        <v>1</v>
      </c>
      <c r="W47" s="24"/>
      <c r="X47" s="24"/>
    </row>
    <row r="48" spans="2:24" ht="15" thickBot="1" x14ac:dyDescent="0.4">
      <c r="B48" s="59"/>
      <c r="C48" s="6" t="s">
        <v>7</v>
      </c>
      <c r="D48" s="15">
        <f>SUM(D40:D47)</f>
        <v>2816</v>
      </c>
      <c r="E48" s="16">
        <f>SUM(E40:E47)</f>
        <v>624</v>
      </c>
      <c r="F48" s="3">
        <f t="shared" si="33"/>
        <v>0.22159090909090909</v>
      </c>
      <c r="G48" s="15">
        <f>SUM(G40:G47)</f>
        <v>2641</v>
      </c>
      <c r="H48" s="16">
        <f>SUM(H40:H47)</f>
        <v>490</v>
      </c>
      <c r="I48" s="3">
        <f>H48/G48</f>
        <v>0.18553578190079514</v>
      </c>
      <c r="J48" s="15">
        <f>SUM(J40:J47)</f>
        <v>2663</v>
      </c>
      <c r="K48" s="16">
        <f>SUM(K40:K47)</f>
        <v>529</v>
      </c>
      <c r="L48" s="5">
        <f>K48/J48</f>
        <v>0.19864814119414195</v>
      </c>
      <c r="M48" s="15">
        <f>SUM(M40:M47)</f>
        <v>2665</v>
      </c>
      <c r="N48" s="16">
        <f>SUM(N40:N47)</f>
        <v>545</v>
      </c>
      <c r="O48" s="5">
        <f>N48/M48</f>
        <v>0.20450281425891181</v>
      </c>
      <c r="P48" s="15">
        <f>SUM(P40:P47)</f>
        <v>2584</v>
      </c>
      <c r="Q48" s="16">
        <f>SUM(Q40:Q47)</f>
        <v>640</v>
      </c>
      <c r="R48" s="3">
        <f>Q48/P48</f>
        <v>0.24767801857585139</v>
      </c>
      <c r="S48" s="15">
        <f>SUM(S40:S47)</f>
        <v>1869</v>
      </c>
      <c r="T48" s="16">
        <f>SUM(T40:T47)</f>
        <v>582</v>
      </c>
      <c r="U48" s="3">
        <f>T48/S48</f>
        <v>0.3113964686998395</v>
      </c>
    </row>
    <row r="49" spans="2:24" x14ac:dyDescent="0.35">
      <c r="B49" s="58" t="s">
        <v>16</v>
      </c>
      <c r="C49" s="34" t="s">
        <v>0</v>
      </c>
      <c r="D49" s="11">
        <v>222</v>
      </c>
      <c r="E49" s="12">
        <v>125</v>
      </c>
      <c r="F49" s="4">
        <f>E49/D49</f>
        <v>0.56306306306306309</v>
      </c>
      <c r="G49" s="11">
        <v>245</v>
      </c>
      <c r="H49" s="12">
        <v>156</v>
      </c>
      <c r="I49" s="4">
        <f>H49/G49</f>
        <v>0.63673469387755099</v>
      </c>
      <c r="J49" s="11">
        <v>207</v>
      </c>
      <c r="K49" s="12">
        <v>118</v>
      </c>
      <c r="L49" s="2">
        <f>K49/J49</f>
        <v>0.57004830917874394</v>
      </c>
      <c r="M49" s="11">
        <v>200</v>
      </c>
      <c r="N49" s="12">
        <v>131</v>
      </c>
      <c r="O49" s="2">
        <f>N49/M49</f>
        <v>0.65500000000000003</v>
      </c>
      <c r="P49" s="11">
        <v>255</v>
      </c>
      <c r="Q49" s="12">
        <v>162</v>
      </c>
      <c r="R49" s="4">
        <f>Q49/P49</f>
        <v>0.63529411764705879</v>
      </c>
      <c r="S49" s="11">
        <v>139</v>
      </c>
      <c r="T49" s="12">
        <v>115</v>
      </c>
      <c r="U49" s="4">
        <f>T49/S49</f>
        <v>0.82733812949640284</v>
      </c>
      <c r="W49" s="26"/>
      <c r="X49" s="26"/>
    </row>
    <row r="50" spans="2:24" x14ac:dyDescent="0.35">
      <c r="B50" s="58"/>
      <c r="C50" s="9" t="s">
        <v>2</v>
      </c>
      <c r="D50" s="13">
        <v>464</v>
      </c>
      <c r="E50" s="14">
        <v>444</v>
      </c>
      <c r="F50" s="41">
        <f t="shared" ref="F50:F51" si="37">E50/D50</f>
        <v>0.9568965517241379</v>
      </c>
      <c r="G50" s="13">
        <v>456</v>
      </c>
      <c r="H50" s="14">
        <v>442</v>
      </c>
      <c r="I50" s="41">
        <f t="shared" ref="I50:I51" si="38">H50/G50</f>
        <v>0.9692982456140351</v>
      </c>
      <c r="J50" s="13">
        <v>424</v>
      </c>
      <c r="K50" s="14">
        <v>408</v>
      </c>
      <c r="L50" s="42">
        <f t="shared" ref="L50:L51" si="39">K50/J50</f>
        <v>0.96226415094339623</v>
      </c>
      <c r="M50" s="13">
        <v>288</v>
      </c>
      <c r="N50" s="14">
        <v>272</v>
      </c>
      <c r="O50" s="42">
        <f t="shared" ref="O50:O51" si="40">N50/M50</f>
        <v>0.94444444444444442</v>
      </c>
      <c r="P50" s="13">
        <v>431</v>
      </c>
      <c r="Q50" s="14">
        <v>412</v>
      </c>
      <c r="R50" s="41">
        <f t="shared" ref="R50:R52" si="41">Q50/P50</f>
        <v>0.95591647331786544</v>
      </c>
      <c r="S50" s="13">
        <v>300</v>
      </c>
      <c r="T50" s="14">
        <v>288</v>
      </c>
      <c r="U50" s="41">
        <f t="shared" ref="U50:U52" si="42">T50/S50</f>
        <v>0.96</v>
      </c>
      <c r="W50" s="26"/>
      <c r="X50" s="26"/>
    </row>
    <row r="51" spans="2:24" x14ac:dyDescent="0.35">
      <c r="B51" s="58"/>
      <c r="C51" s="34" t="s">
        <v>1</v>
      </c>
      <c r="D51" s="11">
        <v>451</v>
      </c>
      <c r="E51" s="12">
        <v>311</v>
      </c>
      <c r="F51" s="4">
        <f t="shared" si="37"/>
        <v>0.68957871396895787</v>
      </c>
      <c r="G51" s="11">
        <v>434</v>
      </c>
      <c r="H51" s="12">
        <v>322</v>
      </c>
      <c r="I51" s="4">
        <f t="shared" si="38"/>
        <v>0.74193548387096775</v>
      </c>
      <c r="J51" s="11">
        <v>358</v>
      </c>
      <c r="K51" s="12">
        <v>257</v>
      </c>
      <c r="L51" s="2">
        <f t="shared" si="39"/>
        <v>0.71787709497206709</v>
      </c>
      <c r="M51" s="11">
        <v>509</v>
      </c>
      <c r="N51" s="12">
        <v>377</v>
      </c>
      <c r="O51" s="2">
        <f t="shared" si="40"/>
        <v>0.74066797642436144</v>
      </c>
      <c r="P51" s="11">
        <v>471</v>
      </c>
      <c r="Q51" s="12">
        <v>363</v>
      </c>
      <c r="R51" s="4">
        <f t="shared" si="41"/>
        <v>0.77070063694267521</v>
      </c>
      <c r="S51" s="11">
        <v>240</v>
      </c>
      <c r="T51" s="12">
        <v>214</v>
      </c>
      <c r="U51" s="4">
        <f t="shared" si="42"/>
        <v>0.89166666666666672</v>
      </c>
      <c r="W51" s="26"/>
      <c r="X51" s="26"/>
    </row>
    <row r="52" spans="2:24" x14ac:dyDescent="0.35">
      <c r="B52" s="58"/>
      <c r="C52" s="9" t="s">
        <v>24</v>
      </c>
      <c r="D52" s="13" t="s">
        <v>25</v>
      </c>
      <c r="E52" s="14" t="s">
        <v>25</v>
      </c>
      <c r="F52" s="41" t="s">
        <v>25</v>
      </c>
      <c r="G52" s="13" t="s">
        <v>25</v>
      </c>
      <c r="H52" s="14" t="s">
        <v>25</v>
      </c>
      <c r="I52" s="41" t="s">
        <v>25</v>
      </c>
      <c r="J52" s="13">
        <v>468</v>
      </c>
      <c r="K52" s="14">
        <v>236</v>
      </c>
      <c r="L52" s="41">
        <f>K52/J52</f>
        <v>0.50427350427350426</v>
      </c>
      <c r="M52" s="13">
        <v>480</v>
      </c>
      <c r="N52" s="14">
        <v>237</v>
      </c>
      <c r="O52" s="41">
        <f>N52/M52</f>
        <v>0.49375000000000002</v>
      </c>
      <c r="P52" s="13">
        <v>568</v>
      </c>
      <c r="Q52" s="14">
        <v>275</v>
      </c>
      <c r="R52" s="41">
        <f t="shared" si="41"/>
        <v>0.48415492957746481</v>
      </c>
      <c r="S52" s="13">
        <v>427</v>
      </c>
      <c r="T52" s="14">
        <v>227</v>
      </c>
      <c r="U52" s="41">
        <f t="shared" si="42"/>
        <v>0.53161592505854804</v>
      </c>
      <c r="W52" s="26"/>
      <c r="X52" s="26"/>
    </row>
    <row r="53" spans="2:24" s="39" customFormat="1" x14ac:dyDescent="0.35">
      <c r="B53" s="58"/>
      <c r="C53" s="9" t="s">
        <v>11</v>
      </c>
      <c r="D53" s="13">
        <v>284</v>
      </c>
      <c r="E53" s="14">
        <v>12</v>
      </c>
      <c r="F53" s="41">
        <f t="shared" ref="F53:F57" si="43">E53/D53</f>
        <v>4.2253521126760563E-2</v>
      </c>
      <c r="G53" s="13">
        <v>249</v>
      </c>
      <c r="H53" s="14">
        <v>8</v>
      </c>
      <c r="I53" s="41">
        <f t="shared" ref="I53:I54" si="44">H53/G53</f>
        <v>3.2128514056224897E-2</v>
      </c>
      <c r="J53" s="13" t="s">
        <v>25</v>
      </c>
      <c r="K53" s="14" t="s">
        <v>25</v>
      </c>
      <c r="L53" s="41" t="s">
        <v>25</v>
      </c>
      <c r="M53" s="13" t="s">
        <v>25</v>
      </c>
      <c r="N53" s="14" t="s">
        <v>25</v>
      </c>
      <c r="O53" s="41" t="s">
        <v>25</v>
      </c>
      <c r="P53" s="13" t="s">
        <v>25</v>
      </c>
      <c r="Q53" s="14" t="s">
        <v>25</v>
      </c>
      <c r="R53" s="41" t="s">
        <v>25</v>
      </c>
      <c r="S53" s="13" t="s">
        <v>25</v>
      </c>
      <c r="T53" s="14" t="s">
        <v>25</v>
      </c>
      <c r="U53" s="41" t="s">
        <v>25</v>
      </c>
      <c r="W53" s="40"/>
      <c r="X53" s="40"/>
    </row>
    <row r="54" spans="2:24" x14ac:dyDescent="0.35">
      <c r="B54" s="58"/>
      <c r="C54" s="9" t="s">
        <v>6</v>
      </c>
      <c r="D54" s="13">
        <v>337</v>
      </c>
      <c r="E54" s="14">
        <v>268</v>
      </c>
      <c r="F54" s="41">
        <f t="shared" si="43"/>
        <v>0.79525222551928787</v>
      </c>
      <c r="G54" s="13">
        <v>287</v>
      </c>
      <c r="H54" s="14">
        <v>211</v>
      </c>
      <c r="I54" s="41">
        <f t="shared" si="44"/>
        <v>0.73519163763066198</v>
      </c>
      <c r="J54" s="13" t="s">
        <v>25</v>
      </c>
      <c r="K54" s="14" t="s">
        <v>25</v>
      </c>
      <c r="L54" s="41" t="s">
        <v>25</v>
      </c>
      <c r="M54" s="13" t="s">
        <v>25</v>
      </c>
      <c r="N54" s="14" t="s">
        <v>25</v>
      </c>
      <c r="O54" s="41" t="s">
        <v>25</v>
      </c>
      <c r="P54" s="13" t="s">
        <v>25</v>
      </c>
      <c r="Q54" s="14" t="s">
        <v>25</v>
      </c>
      <c r="R54" s="41" t="s">
        <v>25</v>
      </c>
      <c r="S54" s="13" t="s">
        <v>25</v>
      </c>
      <c r="T54" s="14" t="s">
        <v>25</v>
      </c>
      <c r="U54" s="41" t="s">
        <v>25</v>
      </c>
      <c r="W54" s="26"/>
      <c r="X54" s="26"/>
    </row>
    <row r="55" spans="2:24" x14ac:dyDescent="0.35">
      <c r="B55" s="58"/>
      <c r="C55" s="9" t="s">
        <v>3</v>
      </c>
      <c r="D55" s="13">
        <v>5</v>
      </c>
      <c r="E55" s="14">
        <v>1</v>
      </c>
      <c r="F55" s="41">
        <f t="shared" si="43"/>
        <v>0.2</v>
      </c>
      <c r="G55" s="13">
        <v>0</v>
      </c>
      <c r="H55" s="14">
        <v>0</v>
      </c>
      <c r="I55" s="41" t="s">
        <v>26</v>
      </c>
      <c r="J55" s="13" t="s">
        <v>25</v>
      </c>
      <c r="K55" s="14" t="s">
        <v>25</v>
      </c>
      <c r="L55" s="41" t="s">
        <v>25</v>
      </c>
      <c r="M55" s="13" t="s">
        <v>25</v>
      </c>
      <c r="N55" s="14" t="s">
        <v>25</v>
      </c>
      <c r="O55" s="41" t="s">
        <v>25</v>
      </c>
      <c r="P55" s="13" t="s">
        <v>25</v>
      </c>
      <c r="Q55" s="14" t="s">
        <v>25</v>
      </c>
      <c r="R55" s="41" t="s">
        <v>25</v>
      </c>
      <c r="S55" s="13" t="s">
        <v>25</v>
      </c>
      <c r="T55" s="14" t="s">
        <v>25</v>
      </c>
      <c r="U55" s="41" t="s">
        <v>25</v>
      </c>
      <c r="W55" s="26"/>
      <c r="X55" s="26"/>
    </row>
    <row r="56" spans="2:24" x14ac:dyDescent="0.35">
      <c r="B56" s="58"/>
      <c r="C56" s="34" t="s">
        <v>4</v>
      </c>
      <c r="D56" s="11">
        <v>0</v>
      </c>
      <c r="E56" s="12">
        <v>0</v>
      </c>
      <c r="F56" s="4" t="s">
        <v>26</v>
      </c>
      <c r="G56" s="11">
        <v>0</v>
      </c>
      <c r="H56" s="12">
        <v>0</v>
      </c>
      <c r="I56" s="4" t="s">
        <v>26</v>
      </c>
      <c r="J56" s="11">
        <v>0</v>
      </c>
      <c r="K56" s="12">
        <v>0</v>
      </c>
      <c r="L56" s="4" t="s">
        <v>26</v>
      </c>
      <c r="M56" s="11">
        <v>0</v>
      </c>
      <c r="N56" s="12">
        <v>0</v>
      </c>
      <c r="O56" s="4" t="s">
        <v>26</v>
      </c>
      <c r="P56" s="11">
        <v>1</v>
      </c>
      <c r="Q56" s="12">
        <v>0</v>
      </c>
      <c r="R56" s="4">
        <f>Q56/P56</f>
        <v>0</v>
      </c>
      <c r="S56" s="11">
        <v>0</v>
      </c>
      <c r="T56" s="12">
        <v>0</v>
      </c>
      <c r="U56" s="4" t="s">
        <v>26</v>
      </c>
      <c r="W56" s="26"/>
      <c r="X56" s="26"/>
    </row>
    <row r="57" spans="2:24" s="39" customFormat="1" ht="15" thickBot="1" x14ac:dyDescent="0.4">
      <c r="B57" s="58"/>
      <c r="C57" s="43" t="s">
        <v>5</v>
      </c>
      <c r="D57" s="44">
        <v>43</v>
      </c>
      <c r="E57" s="45">
        <v>43</v>
      </c>
      <c r="F57" s="46">
        <f t="shared" si="43"/>
        <v>1</v>
      </c>
      <c r="G57" s="44">
        <v>49</v>
      </c>
      <c r="H57" s="45">
        <v>49</v>
      </c>
      <c r="I57" s="46">
        <f t="shared" ref="I57" si="45">H57/G57</f>
        <v>1</v>
      </c>
      <c r="J57" s="44">
        <v>75</v>
      </c>
      <c r="K57" s="45">
        <v>75</v>
      </c>
      <c r="L57" s="47">
        <f>K57/J57</f>
        <v>1</v>
      </c>
      <c r="M57" s="44">
        <v>67</v>
      </c>
      <c r="N57" s="45">
        <v>67</v>
      </c>
      <c r="O57" s="47">
        <f>N57/M57</f>
        <v>1</v>
      </c>
      <c r="P57" s="44">
        <v>42</v>
      </c>
      <c r="Q57" s="45">
        <v>42</v>
      </c>
      <c r="R57" s="46">
        <f t="shared" ref="R57" si="46">Q57/P57</f>
        <v>1</v>
      </c>
      <c r="S57" s="44">
        <v>24</v>
      </c>
      <c r="T57" s="45">
        <v>24</v>
      </c>
      <c r="U57" s="46">
        <f t="shared" ref="U57" si="47">T57/S57</f>
        <v>1</v>
      </c>
      <c r="W57" s="40"/>
      <c r="X57" s="40"/>
    </row>
    <row r="58" spans="2:24" ht="15" thickBot="1" x14ac:dyDescent="0.4">
      <c r="B58" s="59"/>
      <c r="C58" s="6" t="s">
        <v>7</v>
      </c>
      <c r="D58" s="15">
        <f>SUM(D49:D57)</f>
        <v>1806</v>
      </c>
      <c r="E58" s="16">
        <f>SUM(E49:E57)</f>
        <v>1204</v>
      </c>
      <c r="F58" s="3">
        <f>E58/D58</f>
        <v>0.66666666666666663</v>
      </c>
      <c r="G58" s="15">
        <f>SUM(G49:G57)</f>
        <v>1720</v>
      </c>
      <c r="H58" s="16">
        <f>SUM(H49:H57)</f>
        <v>1188</v>
      </c>
      <c r="I58" s="3">
        <f>H58/G58</f>
        <v>0.69069767441860463</v>
      </c>
      <c r="J58" s="15">
        <f>SUM(J49:J57)</f>
        <v>1532</v>
      </c>
      <c r="K58" s="16">
        <f>SUM(K49:K57)</f>
        <v>1094</v>
      </c>
      <c r="L58" s="5">
        <f>K58/J58</f>
        <v>0.71409921671018273</v>
      </c>
      <c r="M58" s="15">
        <f>SUM(M49:M57)</f>
        <v>1544</v>
      </c>
      <c r="N58" s="16">
        <f>SUM(N49:N57)</f>
        <v>1084</v>
      </c>
      <c r="O58" s="5">
        <f>N58/M58</f>
        <v>0.70207253886010368</v>
      </c>
      <c r="P58" s="15">
        <f>SUM(P49:P57)</f>
        <v>1768</v>
      </c>
      <c r="Q58" s="16">
        <f>SUM(Q49:Q57)</f>
        <v>1254</v>
      </c>
      <c r="R58" s="3">
        <f>Q58/P58</f>
        <v>0.70927601809954754</v>
      </c>
      <c r="S58" s="15">
        <f>SUM(S49:S57)</f>
        <v>1130</v>
      </c>
      <c r="T58" s="16">
        <f>SUM(T49:T57)</f>
        <v>868</v>
      </c>
      <c r="U58" s="3">
        <f>T58/S58</f>
        <v>0.768141592920354</v>
      </c>
    </row>
    <row r="59" spans="2:24" x14ac:dyDescent="0.35">
      <c r="B59" s="70" t="s">
        <v>35</v>
      </c>
      <c r="C59" s="34" t="s">
        <v>0</v>
      </c>
      <c r="D59" s="11">
        <v>320</v>
      </c>
      <c r="E59" s="12">
        <v>110</v>
      </c>
      <c r="F59" s="4">
        <f>E59/D59</f>
        <v>0.34375</v>
      </c>
      <c r="G59" s="11">
        <v>315</v>
      </c>
      <c r="H59" s="12">
        <v>121</v>
      </c>
      <c r="I59" s="4">
        <f>H59/G59</f>
        <v>0.38412698412698415</v>
      </c>
      <c r="J59" s="11">
        <v>280</v>
      </c>
      <c r="K59" s="12">
        <v>104</v>
      </c>
      <c r="L59" s="2">
        <f>K59/J59</f>
        <v>0.37142857142857144</v>
      </c>
      <c r="M59" s="11">
        <v>359</v>
      </c>
      <c r="N59" s="12">
        <v>166</v>
      </c>
      <c r="O59" s="2">
        <f>N59/M59</f>
        <v>0.46239554317548748</v>
      </c>
      <c r="P59" s="11">
        <v>305</v>
      </c>
      <c r="Q59" s="12">
        <v>134</v>
      </c>
      <c r="R59" s="4" t="s">
        <v>26</v>
      </c>
      <c r="S59" s="11">
        <v>267</v>
      </c>
      <c r="T59" s="12">
        <v>124</v>
      </c>
      <c r="U59" s="4">
        <f t="shared" ref="U59:U62" si="48">T59/S59</f>
        <v>0.46441947565543074</v>
      </c>
      <c r="W59" s="27"/>
      <c r="X59" s="27"/>
    </row>
    <row r="60" spans="2:24" x14ac:dyDescent="0.35">
      <c r="B60" s="70"/>
      <c r="C60" s="9" t="s">
        <v>2</v>
      </c>
      <c r="D60" s="13">
        <v>324</v>
      </c>
      <c r="E60" s="14">
        <v>218</v>
      </c>
      <c r="F60" s="41">
        <f t="shared" ref="F60:F61" si="49">E60/D60</f>
        <v>0.6728395061728395</v>
      </c>
      <c r="G60" s="13">
        <v>347</v>
      </c>
      <c r="H60" s="14">
        <v>241</v>
      </c>
      <c r="I60" s="41">
        <f t="shared" ref="I60:I61" si="50">H60/G60</f>
        <v>0.6945244956772334</v>
      </c>
      <c r="J60" s="13">
        <v>366</v>
      </c>
      <c r="K60" s="14">
        <v>248</v>
      </c>
      <c r="L60" s="42">
        <f t="shared" ref="L60:L61" si="51">K60/J60</f>
        <v>0.67759562841530052</v>
      </c>
      <c r="M60" s="13">
        <v>410</v>
      </c>
      <c r="N60" s="14">
        <v>275</v>
      </c>
      <c r="O60" s="42">
        <f t="shared" ref="O60:O61" si="52">N60/M60</f>
        <v>0.67073170731707321</v>
      </c>
      <c r="P60" s="13">
        <v>482</v>
      </c>
      <c r="Q60" s="14">
        <v>327</v>
      </c>
      <c r="R60" s="41">
        <f t="shared" ref="R60:R62" si="53">Q60/P60</f>
        <v>0.67842323651452285</v>
      </c>
      <c r="S60" s="13">
        <v>354</v>
      </c>
      <c r="T60" s="14">
        <v>262</v>
      </c>
      <c r="U60" s="41">
        <f t="shared" si="48"/>
        <v>0.74011299435028244</v>
      </c>
      <c r="W60" s="27"/>
      <c r="X60" s="27"/>
    </row>
    <row r="61" spans="2:24" x14ac:dyDescent="0.35">
      <c r="B61" s="70"/>
      <c r="C61" s="34" t="s">
        <v>1</v>
      </c>
      <c r="D61" s="11">
        <v>498</v>
      </c>
      <c r="E61" s="12">
        <v>207</v>
      </c>
      <c r="F61" s="4">
        <f t="shared" si="49"/>
        <v>0.41566265060240964</v>
      </c>
      <c r="G61" s="11">
        <v>550</v>
      </c>
      <c r="H61" s="12">
        <v>209</v>
      </c>
      <c r="I61" s="4">
        <f t="shared" si="50"/>
        <v>0.38</v>
      </c>
      <c r="J61" s="11">
        <v>439</v>
      </c>
      <c r="K61" s="12">
        <v>210</v>
      </c>
      <c r="L61" s="2">
        <f t="shared" si="51"/>
        <v>0.4783599088838269</v>
      </c>
      <c r="M61" s="11">
        <v>481</v>
      </c>
      <c r="N61" s="12">
        <v>304</v>
      </c>
      <c r="O61" s="2">
        <f t="shared" si="52"/>
        <v>0.63201663201663205</v>
      </c>
      <c r="P61" s="11">
        <v>462</v>
      </c>
      <c r="Q61" s="12">
        <v>294</v>
      </c>
      <c r="R61" s="4">
        <f t="shared" si="53"/>
        <v>0.63636363636363635</v>
      </c>
      <c r="S61" s="11">
        <v>351</v>
      </c>
      <c r="T61" s="12">
        <v>253</v>
      </c>
      <c r="U61" s="4">
        <f t="shared" si="48"/>
        <v>0.72079772079772075</v>
      </c>
      <c r="W61" s="27"/>
      <c r="X61" s="27"/>
    </row>
    <row r="62" spans="2:24" x14ac:dyDescent="0.35">
      <c r="B62" s="70"/>
      <c r="C62" s="9" t="s">
        <v>24</v>
      </c>
      <c r="D62" s="13" t="s">
        <v>25</v>
      </c>
      <c r="E62" s="14" t="s">
        <v>25</v>
      </c>
      <c r="F62" s="41" t="s">
        <v>25</v>
      </c>
      <c r="G62" s="13" t="s">
        <v>25</v>
      </c>
      <c r="H62" s="14" t="s">
        <v>25</v>
      </c>
      <c r="I62" s="41" t="s">
        <v>25</v>
      </c>
      <c r="J62" s="13">
        <v>607</v>
      </c>
      <c r="K62" s="14">
        <v>122</v>
      </c>
      <c r="L62" s="41">
        <f>K62/J62</f>
        <v>0.20098846787479407</v>
      </c>
      <c r="M62" s="13">
        <v>606</v>
      </c>
      <c r="N62" s="14">
        <v>107</v>
      </c>
      <c r="O62" s="41">
        <f>N62/M62</f>
        <v>0.17656765676567657</v>
      </c>
      <c r="P62" s="13">
        <v>675</v>
      </c>
      <c r="Q62" s="14">
        <v>123</v>
      </c>
      <c r="R62" s="41">
        <f t="shared" si="53"/>
        <v>0.18222222222222223</v>
      </c>
      <c r="S62" s="13">
        <v>556</v>
      </c>
      <c r="T62" s="14">
        <v>146</v>
      </c>
      <c r="U62" s="41">
        <f t="shared" si="48"/>
        <v>0.26258992805755393</v>
      </c>
      <c r="W62" s="27"/>
      <c r="X62" s="27"/>
    </row>
    <row r="63" spans="2:24" s="39" customFormat="1" x14ac:dyDescent="0.35">
      <c r="B63" s="70"/>
      <c r="C63" s="9" t="s">
        <v>11</v>
      </c>
      <c r="D63" s="13">
        <v>317</v>
      </c>
      <c r="E63" s="14">
        <v>44</v>
      </c>
      <c r="F63" s="41">
        <f t="shared" ref="F63:F68" si="54">E63/D63</f>
        <v>0.13880126182965299</v>
      </c>
      <c r="G63" s="13">
        <v>314</v>
      </c>
      <c r="H63" s="14">
        <v>45</v>
      </c>
      <c r="I63" s="41">
        <f t="shared" ref="I63:I67" si="55">H63/G63</f>
        <v>0.14331210191082802</v>
      </c>
      <c r="J63" s="13" t="s">
        <v>25</v>
      </c>
      <c r="K63" s="14" t="s">
        <v>25</v>
      </c>
      <c r="L63" s="41" t="s">
        <v>25</v>
      </c>
      <c r="M63" s="13" t="s">
        <v>25</v>
      </c>
      <c r="N63" s="14" t="s">
        <v>25</v>
      </c>
      <c r="O63" s="41" t="s">
        <v>25</v>
      </c>
      <c r="P63" s="13" t="s">
        <v>25</v>
      </c>
      <c r="Q63" s="14" t="s">
        <v>25</v>
      </c>
      <c r="R63" s="41" t="s">
        <v>25</v>
      </c>
      <c r="S63" s="13" t="s">
        <v>25</v>
      </c>
      <c r="T63" s="14" t="s">
        <v>25</v>
      </c>
      <c r="U63" s="41" t="s">
        <v>25</v>
      </c>
      <c r="W63" s="40"/>
      <c r="X63" s="40"/>
    </row>
    <row r="64" spans="2:24" x14ac:dyDescent="0.35">
      <c r="B64" s="70"/>
      <c r="C64" s="9" t="s">
        <v>6</v>
      </c>
      <c r="D64" s="13">
        <v>279</v>
      </c>
      <c r="E64" s="14">
        <v>45</v>
      </c>
      <c r="F64" s="41">
        <f t="shared" si="54"/>
        <v>0.16129032258064516</v>
      </c>
      <c r="G64" s="13">
        <v>304</v>
      </c>
      <c r="H64" s="14">
        <v>55</v>
      </c>
      <c r="I64" s="41">
        <f t="shared" si="55"/>
        <v>0.18092105263157895</v>
      </c>
      <c r="J64" s="13" t="s">
        <v>25</v>
      </c>
      <c r="K64" s="14" t="s">
        <v>25</v>
      </c>
      <c r="L64" s="41" t="s">
        <v>25</v>
      </c>
      <c r="M64" s="13" t="s">
        <v>25</v>
      </c>
      <c r="N64" s="14" t="s">
        <v>25</v>
      </c>
      <c r="O64" s="41" t="s">
        <v>25</v>
      </c>
      <c r="P64" s="13" t="s">
        <v>25</v>
      </c>
      <c r="Q64" s="14" t="s">
        <v>25</v>
      </c>
      <c r="R64" s="41" t="s">
        <v>25</v>
      </c>
      <c r="S64" s="13" t="s">
        <v>25</v>
      </c>
      <c r="T64" s="14" t="s">
        <v>25</v>
      </c>
      <c r="U64" s="41" t="s">
        <v>25</v>
      </c>
      <c r="W64" s="27"/>
      <c r="X64" s="27"/>
    </row>
    <row r="65" spans="2:25" x14ac:dyDescent="0.35">
      <c r="B65" s="70"/>
      <c r="C65" s="9" t="s">
        <v>3</v>
      </c>
      <c r="D65" s="13">
        <v>19</v>
      </c>
      <c r="E65" s="14">
        <v>4</v>
      </c>
      <c r="F65" s="41">
        <f t="shared" si="54"/>
        <v>0.21052631578947367</v>
      </c>
      <c r="G65" s="13">
        <v>10</v>
      </c>
      <c r="H65" s="14">
        <v>1</v>
      </c>
      <c r="I65" s="41">
        <f t="shared" si="55"/>
        <v>0.1</v>
      </c>
      <c r="J65" s="13" t="s">
        <v>25</v>
      </c>
      <c r="K65" s="14" t="s">
        <v>25</v>
      </c>
      <c r="L65" s="41" t="s">
        <v>25</v>
      </c>
      <c r="M65" s="13" t="s">
        <v>25</v>
      </c>
      <c r="N65" s="14" t="s">
        <v>25</v>
      </c>
      <c r="O65" s="41" t="s">
        <v>25</v>
      </c>
      <c r="P65" s="13" t="s">
        <v>25</v>
      </c>
      <c r="Q65" s="14" t="s">
        <v>25</v>
      </c>
      <c r="R65" s="41" t="s">
        <v>25</v>
      </c>
      <c r="S65" s="13" t="s">
        <v>25</v>
      </c>
      <c r="T65" s="14" t="s">
        <v>25</v>
      </c>
      <c r="U65" s="41" t="s">
        <v>25</v>
      </c>
      <c r="W65" s="27"/>
      <c r="X65" s="27"/>
    </row>
    <row r="66" spans="2:25" s="39" customFormat="1" x14ac:dyDescent="0.35">
      <c r="B66" s="70"/>
      <c r="C66" s="34" t="s">
        <v>4</v>
      </c>
      <c r="D66" s="11">
        <v>0</v>
      </c>
      <c r="E66" s="12">
        <v>0</v>
      </c>
      <c r="F66" s="4" t="s">
        <v>26</v>
      </c>
      <c r="G66" s="11">
        <v>0</v>
      </c>
      <c r="H66" s="12">
        <v>0</v>
      </c>
      <c r="I66" s="4" t="s">
        <v>26</v>
      </c>
      <c r="J66" s="11">
        <v>0</v>
      </c>
      <c r="K66" s="12">
        <v>0</v>
      </c>
      <c r="L66" s="2" t="s">
        <v>26</v>
      </c>
      <c r="M66" s="11">
        <v>0</v>
      </c>
      <c r="N66" s="12">
        <v>0</v>
      </c>
      <c r="O66" s="2" t="s">
        <v>26</v>
      </c>
      <c r="P66" s="11">
        <v>1</v>
      </c>
      <c r="Q66" s="12">
        <v>0</v>
      </c>
      <c r="R66" s="4">
        <f t="shared" ref="R66" si="56">Q66/P66</f>
        <v>0</v>
      </c>
      <c r="S66" s="11">
        <v>0</v>
      </c>
      <c r="T66" s="12">
        <v>0</v>
      </c>
      <c r="U66" s="4" t="s">
        <v>26</v>
      </c>
      <c r="W66" s="40"/>
      <c r="X66" s="40"/>
    </row>
    <row r="67" spans="2:25" s="52" customFormat="1" ht="15" thickBot="1" x14ac:dyDescent="0.4">
      <c r="B67" s="70"/>
      <c r="C67" s="43" t="s">
        <v>5</v>
      </c>
      <c r="D67" s="44">
        <v>1</v>
      </c>
      <c r="E67" s="45">
        <v>1</v>
      </c>
      <c r="F67" s="46">
        <f t="shared" si="54"/>
        <v>1</v>
      </c>
      <c r="G67" s="44">
        <v>2</v>
      </c>
      <c r="H67" s="45">
        <v>2</v>
      </c>
      <c r="I67" s="46">
        <f t="shared" si="55"/>
        <v>1</v>
      </c>
      <c r="J67" s="44">
        <v>7</v>
      </c>
      <c r="K67" s="45">
        <v>7</v>
      </c>
      <c r="L67" s="47">
        <f>K67/J67</f>
        <v>1</v>
      </c>
      <c r="M67" s="44">
        <v>2</v>
      </c>
      <c r="N67" s="45">
        <v>2</v>
      </c>
      <c r="O67" s="47">
        <f>N67/M67</f>
        <v>1</v>
      </c>
      <c r="P67" s="44">
        <v>3</v>
      </c>
      <c r="Q67" s="45">
        <v>3</v>
      </c>
      <c r="R67" s="46">
        <f t="shared" ref="R67" si="57">Q67/P67</f>
        <v>1</v>
      </c>
      <c r="S67" s="44">
        <v>2</v>
      </c>
      <c r="T67" s="45">
        <v>2</v>
      </c>
      <c r="U67" s="46">
        <f t="shared" ref="U67" si="58">T67/S67</f>
        <v>1</v>
      </c>
      <c r="W67" s="53"/>
      <c r="X67" s="53"/>
    </row>
    <row r="68" spans="2:25" ht="15" thickBot="1" x14ac:dyDescent="0.4">
      <c r="B68" s="71"/>
      <c r="C68" s="10" t="s">
        <v>7</v>
      </c>
      <c r="D68" s="15">
        <f>SUM(D59:D67)</f>
        <v>1758</v>
      </c>
      <c r="E68" s="16">
        <f>SUM(E59:E67)</f>
        <v>629</v>
      </c>
      <c r="F68" s="3">
        <f t="shared" si="54"/>
        <v>0.35779294653014787</v>
      </c>
      <c r="G68" s="15">
        <f>SUM(G59:G67)</f>
        <v>1842</v>
      </c>
      <c r="H68" s="16">
        <f>SUM(H59:H67)</f>
        <v>674</v>
      </c>
      <c r="I68" s="3">
        <f>H68/G68</f>
        <v>0.36590662323561346</v>
      </c>
      <c r="J68" s="15">
        <f>SUM(J59:J67)</f>
        <v>1699</v>
      </c>
      <c r="K68" s="16">
        <f>SUM(K59:K67)</f>
        <v>691</v>
      </c>
      <c r="L68" s="5">
        <f>K68/J68</f>
        <v>0.40670982931135963</v>
      </c>
      <c r="M68" s="15">
        <f>SUM(M59:M67)</f>
        <v>1858</v>
      </c>
      <c r="N68" s="16">
        <f>SUM(N59:N67)</f>
        <v>854</v>
      </c>
      <c r="O68" s="5">
        <f>N68/M68</f>
        <v>0.45963401506996771</v>
      </c>
      <c r="P68" s="15">
        <f>SUM(P59:P67)</f>
        <v>1928</v>
      </c>
      <c r="Q68" s="16">
        <f>SUM(Q59:Q67)</f>
        <v>881</v>
      </c>
      <c r="R68" s="3">
        <f>Q68/P68</f>
        <v>0.45695020746887965</v>
      </c>
      <c r="S68" s="15">
        <f>SUM(S59:S67)</f>
        <v>1530</v>
      </c>
      <c r="T68" s="16">
        <f>SUM(T59:T67)</f>
        <v>787</v>
      </c>
      <c r="U68" s="3">
        <f>T68/S68</f>
        <v>0.51437908496732021</v>
      </c>
      <c r="W68" s="25"/>
      <c r="X68" s="25"/>
    </row>
    <row r="69" spans="2:25" x14ac:dyDescent="0.35">
      <c r="B69" s="58" t="s">
        <v>36</v>
      </c>
      <c r="C69" s="34" t="s">
        <v>0</v>
      </c>
      <c r="D69" s="11">
        <v>653</v>
      </c>
      <c r="E69" s="12">
        <v>418</v>
      </c>
      <c r="F69" s="4">
        <f>E69/D69</f>
        <v>0.64012251148545174</v>
      </c>
      <c r="G69" s="11">
        <v>762</v>
      </c>
      <c r="H69" s="12">
        <v>477</v>
      </c>
      <c r="I69" s="4">
        <f>H69/G69</f>
        <v>0.62598425196850394</v>
      </c>
      <c r="J69" s="11">
        <v>802</v>
      </c>
      <c r="K69" s="12">
        <v>483</v>
      </c>
      <c r="L69" s="2">
        <f>K69/J69</f>
        <v>0.60224438902743138</v>
      </c>
      <c r="M69" s="11">
        <v>880</v>
      </c>
      <c r="N69" s="12">
        <v>517</v>
      </c>
      <c r="O69" s="2">
        <f>N69/M69</f>
        <v>0.58750000000000002</v>
      </c>
      <c r="P69" s="11">
        <v>910</v>
      </c>
      <c r="Q69" s="12">
        <v>509</v>
      </c>
      <c r="R69" s="4">
        <f>Q69/P69</f>
        <v>0.55934065934065935</v>
      </c>
      <c r="S69" s="11">
        <v>722</v>
      </c>
      <c r="T69" s="12">
        <v>398</v>
      </c>
      <c r="U69" s="4">
        <f>T69/S69</f>
        <v>0.55124653739612184</v>
      </c>
      <c r="W69" s="28"/>
      <c r="X69" s="28"/>
      <c r="Y69" s="28"/>
    </row>
    <row r="70" spans="2:25" x14ac:dyDescent="0.35">
      <c r="B70" s="58"/>
      <c r="C70" s="9" t="s">
        <v>2</v>
      </c>
      <c r="D70" s="13">
        <v>1062</v>
      </c>
      <c r="E70" s="14">
        <v>358</v>
      </c>
      <c r="F70" s="41">
        <f t="shared" ref="F70:F71" si="59">E70/D70</f>
        <v>0.33709981167608288</v>
      </c>
      <c r="G70" s="13">
        <v>984</v>
      </c>
      <c r="H70" s="14">
        <v>317</v>
      </c>
      <c r="I70" s="41">
        <f t="shared" ref="I70:I71" si="60">H70/G70</f>
        <v>0.32215447154471544</v>
      </c>
      <c r="J70" s="13">
        <v>993</v>
      </c>
      <c r="K70" s="14">
        <v>310</v>
      </c>
      <c r="L70" s="42">
        <f t="shared" ref="L70:L71" si="61">K70/J70</f>
        <v>0.31218529707955689</v>
      </c>
      <c r="M70" s="13">
        <v>1027</v>
      </c>
      <c r="N70" s="14">
        <v>290</v>
      </c>
      <c r="O70" s="42">
        <f t="shared" ref="O70:O71" si="62">N70/M70</f>
        <v>0.28237585199610515</v>
      </c>
      <c r="P70" s="13">
        <v>1004</v>
      </c>
      <c r="Q70" s="14">
        <v>271</v>
      </c>
      <c r="R70" s="41">
        <f t="shared" ref="R70:R72" si="63">Q70/P70</f>
        <v>0.26992031872509958</v>
      </c>
      <c r="S70" s="13">
        <v>819</v>
      </c>
      <c r="T70" s="14">
        <v>218</v>
      </c>
      <c r="U70" s="41">
        <f t="shared" ref="U70:U72" si="64">T70/S70</f>
        <v>0.26617826617826618</v>
      </c>
      <c r="W70" s="28"/>
      <c r="X70" s="28"/>
      <c r="Y70" s="28"/>
    </row>
    <row r="71" spans="2:25" x14ac:dyDescent="0.35">
      <c r="B71" s="58"/>
      <c r="C71" s="34" t="s">
        <v>1</v>
      </c>
      <c r="D71" s="11">
        <v>1382</v>
      </c>
      <c r="E71" s="12">
        <v>840</v>
      </c>
      <c r="F71" s="4">
        <f t="shared" si="59"/>
        <v>0.6078147612156295</v>
      </c>
      <c r="G71" s="11">
        <v>1328</v>
      </c>
      <c r="H71" s="12">
        <v>804</v>
      </c>
      <c r="I71" s="4">
        <f t="shared" si="60"/>
        <v>0.60542168674698793</v>
      </c>
      <c r="J71" s="11">
        <v>1514</v>
      </c>
      <c r="K71" s="12">
        <v>914</v>
      </c>
      <c r="L71" s="2">
        <f t="shared" si="61"/>
        <v>0.60369881109643331</v>
      </c>
      <c r="M71" s="11">
        <v>1569</v>
      </c>
      <c r="N71" s="12">
        <v>927</v>
      </c>
      <c r="O71" s="2">
        <f t="shared" si="62"/>
        <v>0.59082217973231355</v>
      </c>
      <c r="P71" s="11">
        <v>1678</v>
      </c>
      <c r="Q71" s="12">
        <v>1070</v>
      </c>
      <c r="R71" s="4">
        <f t="shared" si="63"/>
        <v>0.63766388557806908</v>
      </c>
      <c r="S71" s="11">
        <v>1326</v>
      </c>
      <c r="T71" s="12">
        <v>986</v>
      </c>
      <c r="U71" s="4">
        <f t="shared" si="64"/>
        <v>0.74358974358974361</v>
      </c>
      <c r="W71" s="28"/>
      <c r="X71" s="28"/>
      <c r="Y71" s="28"/>
    </row>
    <row r="72" spans="2:25" s="39" customFormat="1" x14ac:dyDescent="0.35">
      <c r="B72" s="58"/>
      <c r="C72" s="9" t="s">
        <v>24</v>
      </c>
      <c r="D72" s="13" t="s">
        <v>25</v>
      </c>
      <c r="E72" s="14" t="s">
        <v>25</v>
      </c>
      <c r="F72" s="41" t="s">
        <v>25</v>
      </c>
      <c r="G72" s="13" t="s">
        <v>25</v>
      </c>
      <c r="H72" s="14" t="s">
        <v>25</v>
      </c>
      <c r="I72" s="41" t="s">
        <v>25</v>
      </c>
      <c r="J72" s="13">
        <v>1543</v>
      </c>
      <c r="K72" s="14">
        <v>886</v>
      </c>
      <c r="L72" s="41">
        <f>K72/J72</f>
        <v>0.57420609202851591</v>
      </c>
      <c r="M72" s="13">
        <v>1623</v>
      </c>
      <c r="N72" s="14">
        <v>907</v>
      </c>
      <c r="O72" s="41">
        <f>N72/M72</f>
        <v>0.55884165126309304</v>
      </c>
      <c r="P72" s="13">
        <v>1730</v>
      </c>
      <c r="Q72" s="14">
        <v>1047</v>
      </c>
      <c r="R72" s="41">
        <f t="shared" si="63"/>
        <v>0.60520231213872833</v>
      </c>
      <c r="S72" s="13">
        <v>1334</v>
      </c>
      <c r="T72" s="14">
        <v>973</v>
      </c>
      <c r="U72" s="41">
        <f t="shared" si="64"/>
        <v>0.72938530734632678</v>
      </c>
      <c r="W72" s="40"/>
      <c r="X72" s="40"/>
      <c r="Y72" s="40"/>
    </row>
    <row r="73" spans="2:25" x14ac:dyDescent="0.35">
      <c r="B73" s="58"/>
      <c r="C73" s="9" t="s">
        <v>11</v>
      </c>
      <c r="D73" s="13">
        <v>1263</v>
      </c>
      <c r="E73" s="14">
        <v>738</v>
      </c>
      <c r="F73" s="41">
        <f t="shared" ref="F73:F75" si="65">E73/D73</f>
        <v>0.58432304038004745</v>
      </c>
      <c r="G73" s="13">
        <v>1222</v>
      </c>
      <c r="H73" s="14">
        <v>690</v>
      </c>
      <c r="I73" s="41">
        <f t="shared" ref="I73:I77" si="66">H73/G73</f>
        <v>0.56464811783960722</v>
      </c>
      <c r="J73" s="13" t="s">
        <v>25</v>
      </c>
      <c r="K73" s="14" t="s">
        <v>25</v>
      </c>
      <c r="L73" s="41" t="s">
        <v>25</v>
      </c>
      <c r="M73" s="13" t="s">
        <v>25</v>
      </c>
      <c r="N73" s="14" t="s">
        <v>25</v>
      </c>
      <c r="O73" s="41" t="s">
        <v>25</v>
      </c>
      <c r="P73" s="13" t="s">
        <v>25</v>
      </c>
      <c r="Q73" s="14" t="s">
        <v>25</v>
      </c>
      <c r="R73" s="41" t="s">
        <v>25</v>
      </c>
      <c r="S73" s="13" t="s">
        <v>25</v>
      </c>
      <c r="T73" s="14" t="s">
        <v>25</v>
      </c>
      <c r="U73" s="41" t="s">
        <v>25</v>
      </c>
      <c r="W73" s="28"/>
      <c r="X73" s="28"/>
      <c r="Y73" s="28"/>
    </row>
    <row r="74" spans="2:25" x14ac:dyDescent="0.35">
      <c r="B74" s="58"/>
      <c r="C74" s="9" t="s">
        <v>6</v>
      </c>
      <c r="D74" s="13">
        <v>311</v>
      </c>
      <c r="E74" s="14">
        <v>178</v>
      </c>
      <c r="F74" s="41">
        <f t="shared" si="65"/>
        <v>0.57234726688102899</v>
      </c>
      <c r="G74" s="13">
        <v>306</v>
      </c>
      <c r="H74" s="14">
        <v>184</v>
      </c>
      <c r="I74" s="41">
        <f t="shared" si="66"/>
        <v>0.60130718954248363</v>
      </c>
      <c r="J74" s="13" t="s">
        <v>25</v>
      </c>
      <c r="K74" s="14" t="s">
        <v>25</v>
      </c>
      <c r="L74" s="41" t="s">
        <v>25</v>
      </c>
      <c r="M74" s="13" t="s">
        <v>25</v>
      </c>
      <c r="N74" s="14" t="s">
        <v>25</v>
      </c>
      <c r="O74" s="41" t="s">
        <v>25</v>
      </c>
      <c r="P74" s="13" t="s">
        <v>25</v>
      </c>
      <c r="Q74" s="14" t="s">
        <v>25</v>
      </c>
      <c r="R74" s="41" t="s">
        <v>25</v>
      </c>
      <c r="S74" s="13" t="s">
        <v>25</v>
      </c>
      <c r="T74" s="14" t="s">
        <v>25</v>
      </c>
      <c r="U74" s="41" t="s">
        <v>25</v>
      </c>
      <c r="W74" s="28"/>
      <c r="X74" s="28"/>
      <c r="Y74" s="28"/>
    </row>
    <row r="75" spans="2:25" x14ac:dyDescent="0.35">
      <c r="B75" s="58"/>
      <c r="C75" s="9" t="s">
        <v>3</v>
      </c>
      <c r="D75" s="13">
        <v>186</v>
      </c>
      <c r="E75" s="14">
        <v>76</v>
      </c>
      <c r="F75" s="41">
        <f t="shared" si="65"/>
        <v>0.40860215053763443</v>
      </c>
      <c r="G75" s="13">
        <v>108</v>
      </c>
      <c r="H75" s="14">
        <v>46</v>
      </c>
      <c r="I75" s="41">
        <f t="shared" si="66"/>
        <v>0.42592592592592593</v>
      </c>
      <c r="J75" s="13" t="s">
        <v>25</v>
      </c>
      <c r="K75" s="14" t="s">
        <v>25</v>
      </c>
      <c r="L75" s="41" t="s">
        <v>25</v>
      </c>
      <c r="M75" s="13" t="s">
        <v>25</v>
      </c>
      <c r="N75" s="14" t="s">
        <v>25</v>
      </c>
      <c r="O75" s="41" t="s">
        <v>25</v>
      </c>
      <c r="P75" s="13" t="s">
        <v>25</v>
      </c>
      <c r="Q75" s="14" t="s">
        <v>25</v>
      </c>
      <c r="R75" s="41" t="s">
        <v>25</v>
      </c>
      <c r="S75" s="13" t="s">
        <v>25</v>
      </c>
      <c r="T75" s="14" t="s">
        <v>25</v>
      </c>
      <c r="U75" s="41" t="s">
        <v>25</v>
      </c>
      <c r="W75" s="28"/>
      <c r="X75" s="28"/>
      <c r="Y75" s="28"/>
    </row>
    <row r="76" spans="2:25" x14ac:dyDescent="0.35">
      <c r="B76" s="58"/>
      <c r="C76" s="34" t="s">
        <v>4</v>
      </c>
      <c r="D76" s="11">
        <v>1</v>
      </c>
      <c r="E76" s="12">
        <v>0</v>
      </c>
      <c r="F76" s="4">
        <f>E76/D76</f>
        <v>0</v>
      </c>
      <c r="G76" s="11">
        <v>5</v>
      </c>
      <c r="H76" s="12">
        <v>0</v>
      </c>
      <c r="I76" s="4">
        <f t="shared" si="66"/>
        <v>0</v>
      </c>
      <c r="J76" s="11">
        <v>7</v>
      </c>
      <c r="K76" s="12">
        <v>0</v>
      </c>
      <c r="L76" s="2">
        <f>K76/J76</f>
        <v>0</v>
      </c>
      <c r="M76" s="11">
        <v>1</v>
      </c>
      <c r="N76" s="12">
        <v>0</v>
      </c>
      <c r="O76" s="2">
        <f>N76/M76</f>
        <v>0</v>
      </c>
      <c r="P76" s="11">
        <v>3</v>
      </c>
      <c r="Q76" s="12">
        <v>2</v>
      </c>
      <c r="R76" s="4">
        <f t="shared" ref="R76:R77" si="67">Q76/P76</f>
        <v>0.66666666666666663</v>
      </c>
      <c r="S76" s="11">
        <v>1</v>
      </c>
      <c r="T76" s="12">
        <v>1</v>
      </c>
      <c r="U76" s="4">
        <f t="shared" ref="U76" si="68">T76/S76</f>
        <v>1</v>
      </c>
      <c r="W76" s="28"/>
      <c r="X76" s="28"/>
      <c r="Y76" s="28"/>
    </row>
    <row r="77" spans="2:25" ht="15" thickBot="1" x14ac:dyDescent="0.4">
      <c r="B77" s="58"/>
      <c r="C77" s="43" t="s">
        <v>5</v>
      </c>
      <c r="D77" s="44">
        <v>49</v>
      </c>
      <c r="E77" s="45">
        <v>49</v>
      </c>
      <c r="F77" s="46">
        <f>E77/D77</f>
        <v>1</v>
      </c>
      <c r="G77" s="44">
        <v>33</v>
      </c>
      <c r="H77" s="45">
        <v>33</v>
      </c>
      <c r="I77" s="46">
        <f t="shared" si="66"/>
        <v>1</v>
      </c>
      <c r="J77" s="44">
        <v>61</v>
      </c>
      <c r="K77" s="45">
        <v>61</v>
      </c>
      <c r="L77" s="47">
        <f>K77/J77</f>
        <v>1</v>
      </c>
      <c r="M77" s="44">
        <v>48</v>
      </c>
      <c r="N77" s="45">
        <v>48</v>
      </c>
      <c r="O77" s="47">
        <f>N77/M77</f>
        <v>1</v>
      </c>
      <c r="P77" s="44">
        <v>66</v>
      </c>
      <c r="Q77" s="45">
        <v>66</v>
      </c>
      <c r="R77" s="46">
        <f t="shared" si="67"/>
        <v>1</v>
      </c>
      <c r="S77" s="44">
        <v>71</v>
      </c>
      <c r="T77" s="45">
        <v>71</v>
      </c>
      <c r="U77" s="46">
        <f t="shared" ref="U77" si="69">T77/S77</f>
        <v>1</v>
      </c>
      <c r="W77" s="28"/>
      <c r="X77" s="28"/>
      <c r="Y77" s="28"/>
    </row>
    <row r="78" spans="2:25" ht="15" thickBot="1" x14ac:dyDescent="0.4">
      <c r="B78" s="59"/>
      <c r="C78" s="10" t="s">
        <v>7</v>
      </c>
      <c r="D78" s="15">
        <f>SUM(D69:D77)</f>
        <v>4907</v>
      </c>
      <c r="E78" s="16">
        <f>SUM(E69:E77)</f>
        <v>2657</v>
      </c>
      <c r="F78" s="3">
        <f>E78/D78</f>
        <v>0.5414713674342776</v>
      </c>
      <c r="G78" s="15">
        <f>SUM(G69:G77)</f>
        <v>4748</v>
      </c>
      <c r="H78" s="16">
        <f>SUM(H69:H77)</f>
        <v>2551</v>
      </c>
      <c r="I78" s="3">
        <f t="shared" ref="I78" si="70">H78/G78</f>
        <v>0.5372788542544229</v>
      </c>
      <c r="J78" s="15">
        <f>SUM(J69:J77)</f>
        <v>4920</v>
      </c>
      <c r="K78" s="16">
        <f>SUM(K69:K77)</f>
        <v>2654</v>
      </c>
      <c r="L78" s="3">
        <f t="shared" ref="L78" si="71">K78/J78</f>
        <v>0.53943089430894309</v>
      </c>
      <c r="M78" s="15">
        <f>SUM(M69:M77)</f>
        <v>5148</v>
      </c>
      <c r="N78" s="16">
        <f>SUM(N69:N77)</f>
        <v>2689</v>
      </c>
      <c r="O78" s="3">
        <f t="shared" ref="O78" si="72">N78/M78</f>
        <v>0.52233877233877235</v>
      </c>
      <c r="P78" s="15">
        <f>SUM(P69:P77)</f>
        <v>5391</v>
      </c>
      <c r="Q78" s="16">
        <f>SUM(Q69:Q77)</f>
        <v>2965</v>
      </c>
      <c r="R78" s="3">
        <f t="shared" ref="R78" si="73">Q78/P78</f>
        <v>0.54999072528287885</v>
      </c>
      <c r="S78" s="15">
        <f>SUM(S69:S77)</f>
        <v>4273</v>
      </c>
      <c r="T78" s="16">
        <f>SUM(T69:T77)</f>
        <v>2647</v>
      </c>
      <c r="U78" s="3">
        <f t="shared" ref="U78" si="74">T78/S78</f>
        <v>0.61947109758951557</v>
      </c>
    </row>
    <row r="79" spans="2:25" x14ac:dyDescent="0.35">
      <c r="B79" s="58" t="s">
        <v>17</v>
      </c>
      <c r="C79" s="34" t="s">
        <v>0</v>
      </c>
      <c r="D79" s="11">
        <v>232</v>
      </c>
      <c r="E79" s="12">
        <v>220</v>
      </c>
      <c r="F79" s="4">
        <f>E79/D79</f>
        <v>0.94827586206896552</v>
      </c>
      <c r="G79" s="11">
        <v>233</v>
      </c>
      <c r="H79" s="12">
        <v>222</v>
      </c>
      <c r="I79" s="4">
        <f>H79/G79</f>
        <v>0.9527896995708155</v>
      </c>
      <c r="J79" s="11">
        <v>220</v>
      </c>
      <c r="K79" s="12">
        <v>210</v>
      </c>
      <c r="L79" s="2">
        <f>K79/J79</f>
        <v>0.95454545454545459</v>
      </c>
      <c r="M79" s="11">
        <v>231</v>
      </c>
      <c r="N79" s="12">
        <v>220</v>
      </c>
      <c r="O79" s="2">
        <f>N79/M79</f>
        <v>0.95238095238095233</v>
      </c>
      <c r="P79" s="11">
        <v>219</v>
      </c>
      <c r="Q79" s="12">
        <v>206</v>
      </c>
      <c r="R79" s="4">
        <f>Q79/P79</f>
        <v>0.94063926940639264</v>
      </c>
      <c r="S79" s="11">
        <v>157</v>
      </c>
      <c r="T79" s="12">
        <v>146</v>
      </c>
      <c r="U79" s="4">
        <f>T79/S79</f>
        <v>0.92993630573248409</v>
      </c>
      <c r="W79" s="31"/>
      <c r="X79" s="31"/>
      <c r="Y79" s="31"/>
    </row>
    <row r="80" spans="2:25" x14ac:dyDescent="0.35">
      <c r="B80" s="58"/>
      <c r="C80" s="9" t="s">
        <v>2</v>
      </c>
      <c r="D80" s="13">
        <v>105</v>
      </c>
      <c r="E80" s="14">
        <v>68</v>
      </c>
      <c r="F80" s="41">
        <f t="shared" ref="F80:F81" si="75">E80/D80</f>
        <v>0.64761904761904765</v>
      </c>
      <c r="G80" s="13">
        <v>105</v>
      </c>
      <c r="H80" s="14">
        <v>84</v>
      </c>
      <c r="I80" s="41">
        <f t="shared" ref="I80:I81" si="76">H80/G80</f>
        <v>0.8</v>
      </c>
      <c r="J80" s="13">
        <v>90</v>
      </c>
      <c r="K80" s="14">
        <v>78</v>
      </c>
      <c r="L80" s="42">
        <f t="shared" ref="L80:L81" si="77">K80/J80</f>
        <v>0.8666666666666667</v>
      </c>
      <c r="M80" s="13">
        <v>90</v>
      </c>
      <c r="N80" s="14">
        <v>72</v>
      </c>
      <c r="O80" s="42">
        <f t="shared" ref="O80:O81" si="78">N80/M80</f>
        <v>0.8</v>
      </c>
      <c r="P80" s="13">
        <v>66</v>
      </c>
      <c r="Q80" s="14">
        <v>54</v>
      </c>
      <c r="R80" s="41">
        <f t="shared" ref="R80:R82" si="79">Q80/P80</f>
        <v>0.81818181818181823</v>
      </c>
      <c r="S80" s="13">
        <v>63</v>
      </c>
      <c r="T80" s="14">
        <v>48</v>
      </c>
      <c r="U80" s="41">
        <f t="shared" ref="U80:U82" si="80">T80/S80</f>
        <v>0.76190476190476186</v>
      </c>
      <c r="W80" s="31"/>
      <c r="X80" s="31"/>
      <c r="Y80" s="31"/>
    </row>
    <row r="81" spans="1:25" x14ac:dyDescent="0.35">
      <c r="B81" s="58"/>
      <c r="C81" s="34" t="s">
        <v>1</v>
      </c>
      <c r="D81" s="11">
        <v>287</v>
      </c>
      <c r="E81" s="12">
        <v>252</v>
      </c>
      <c r="F81" s="4">
        <f t="shared" si="75"/>
        <v>0.87804878048780488</v>
      </c>
      <c r="G81" s="11">
        <v>257</v>
      </c>
      <c r="H81" s="12">
        <v>229</v>
      </c>
      <c r="I81" s="4">
        <f t="shared" si="76"/>
        <v>0.8910505836575876</v>
      </c>
      <c r="J81" s="11">
        <v>237</v>
      </c>
      <c r="K81" s="12">
        <v>213</v>
      </c>
      <c r="L81" s="2">
        <f t="shared" si="77"/>
        <v>0.89873417721518989</v>
      </c>
      <c r="M81" s="11">
        <v>261</v>
      </c>
      <c r="N81" s="12">
        <v>232</v>
      </c>
      <c r="O81" s="2">
        <f t="shared" si="78"/>
        <v>0.88888888888888884</v>
      </c>
      <c r="P81" s="11">
        <v>244</v>
      </c>
      <c r="Q81" s="12">
        <v>223</v>
      </c>
      <c r="R81" s="4">
        <f t="shared" si="79"/>
        <v>0.91393442622950816</v>
      </c>
      <c r="S81" s="11">
        <v>190</v>
      </c>
      <c r="T81" s="12">
        <v>174</v>
      </c>
      <c r="U81" s="4">
        <f t="shared" si="80"/>
        <v>0.91578947368421049</v>
      </c>
      <c r="W81" s="31"/>
      <c r="X81" s="31"/>
      <c r="Y81" s="31"/>
    </row>
    <row r="82" spans="1:25" s="39" customFormat="1" x14ac:dyDescent="0.35">
      <c r="B82" s="58"/>
      <c r="C82" s="9" t="s">
        <v>24</v>
      </c>
      <c r="D82" s="13" t="s">
        <v>25</v>
      </c>
      <c r="E82" s="14" t="s">
        <v>25</v>
      </c>
      <c r="F82" s="41" t="s">
        <v>25</v>
      </c>
      <c r="G82" s="13" t="s">
        <v>25</v>
      </c>
      <c r="H82" s="14" t="s">
        <v>25</v>
      </c>
      <c r="I82" s="41" t="s">
        <v>25</v>
      </c>
      <c r="J82" s="13">
        <v>818</v>
      </c>
      <c r="K82" s="14">
        <v>723</v>
      </c>
      <c r="L82" s="41">
        <f>K82/J82</f>
        <v>0.88386308068459662</v>
      </c>
      <c r="M82" s="13">
        <v>822</v>
      </c>
      <c r="N82" s="14">
        <v>737</v>
      </c>
      <c r="O82" s="41">
        <f>N82/M82</f>
        <v>0.8965936739659367</v>
      </c>
      <c r="P82" s="13">
        <v>841</v>
      </c>
      <c r="Q82" s="14">
        <v>754</v>
      </c>
      <c r="R82" s="41">
        <f t="shared" si="79"/>
        <v>0.89655172413793105</v>
      </c>
      <c r="S82" s="13">
        <v>839</v>
      </c>
      <c r="T82" s="14">
        <v>792</v>
      </c>
      <c r="U82" s="41">
        <f t="shared" si="80"/>
        <v>0.94398092967818836</v>
      </c>
      <c r="W82" s="40"/>
      <c r="X82" s="40"/>
      <c r="Y82" s="40"/>
    </row>
    <row r="83" spans="1:25" x14ac:dyDescent="0.35">
      <c r="B83" s="58"/>
      <c r="C83" s="9" t="s">
        <v>11</v>
      </c>
      <c r="D83" s="13">
        <v>647</v>
      </c>
      <c r="E83" s="14">
        <v>534</v>
      </c>
      <c r="F83" s="41">
        <f t="shared" ref="F83:F87" si="81">E83/D83</f>
        <v>0.8253477588871716</v>
      </c>
      <c r="G83" s="13">
        <v>595</v>
      </c>
      <c r="H83" s="14">
        <v>524</v>
      </c>
      <c r="I83" s="41">
        <f t="shared" ref="I83:I86" si="82">H83/G83</f>
        <v>0.88067226890756301</v>
      </c>
      <c r="J83" s="13" t="s">
        <v>25</v>
      </c>
      <c r="K83" s="14" t="s">
        <v>25</v>
      </c>
      <c r="L83" s="41" t="s">
        <v>25</v>
      </c>
      <c r="M83" s="13" t="s">
        <v>25</v>
      </c>
      <c r="N83" s="14" t="s">
        <v>25</v>
      </c>
      <c r="O83" s="41" t="s">
        <v>25</v>
      </c>
      <c r="P83" s="13" t="s">
        <v>25</v>
      </c>
      <c r="Q83" s="14" t="s">
        <v>25</v>
      </c>
      <c r="R83" s="41" t="s">
        <v>25</v>
      </c>
      <c r="S83" s="13" t="s">
        <v>25</v>
      </c>
      <c r="T83" s="14" t="s">
        <v>25</v>
      </c>
      <c r="U83" s="41" t="s">
        <v>25</v>
      </c>
      <c r="W83" s="31"/>
      <c r="X83" s="31"/>
      <c r="Y83" s="31"/>
    </row>
    <row r="84" spans="1:25" x14ac:dyDescent="0.35">
      <c r="B84" s="58"/>
      <c r="C84" s="9" t="s">
        <v>6</v>
      </c>
      <c r="D84" s="13">
        <v>204</v>
      </c>
      <c r="E84" s="14">
        <v>196</v>
      </c>
      <c r="F84" s="41">
        <f t="shared" si="81"/>
        <v>0.96078431372549022</v>
      </c>
      <c r="G84" s="13">
        <v>162</v>
      </c>
      <c r="H84" s="14">
        <v>156</v>
      </c>
      <c r="I84" s="41">
        <f t="shared" si="82"/>
        <v>0.96296296296296291</v>
      </c>
      <c r="J84" s="13" t="s">
        <v>25</v>
      </c>
      <c r="K84" s="14" t="s">
        <v>25</v>
      </c>
      <c r="L84" s="41" t="s">
        <v>25</v>
      </c>
      <c r="M84" s="13" t="s">
        <v>25</v>
      </c>
      <c r="N84" s="14" t="s">
        <v>25</v>
      </c>
      <c r="O84" s="41" t="s">
        <v>25</v>
      </c>
      <c r="P84" s="13" t="s">
        <v>25</v>
      </c>
      <c r="Q84" s="14" t="s">
        <v>25</v>
      </c>
      <c r="R84" s="41" t="s">
        <v>25</v>
      </c>
      <c r="S84" s="13" t="s">
        <v>25</v>
      </c>
      <c r="T84" s="14" t="s">
        <v>25</v>
      </c>
      <c r="U84" s="41" t="s">
        <v>25</v>
      </c>
      <c r="W84" s="31"/>
      <c r="X84" s="31"/>
      <c r="Y84" s="31"/>
    </row>
    <row r="85" spans="1:25" s="30" customFormat="1" x14ac:dyDescent="0.35">
      <c r="A85" s="39"/>
      <c r="B85" s="58"/>
      <c r="C85" s="9" t="s">
        <v>3</v>
      </c>
      <c r="D85" s="13">
        <v>39</v>
      </c>
      <c r="E85" s="14">
        <v>31</v>
      </c>
      <c r="F85" s="41">
        <f t="shared" si="81"/>
        <v>0.79487179487179482</v>
      </c>
      <c r="G85" s="13">
        <v>20</v>
      </c>
      <c r="H85" s="14">
        <v>17</v>
      </c>
      <c r="I85" s="41">
        <f t="shared" si="82"/>
        <v>0.85</v>
      </c>
      <c r="J85" s="13" t="s">
        <v>25</v>
      </c>
      <c r="K85" s="14" t="s">
        <v>25</v>
      </c>
      <c r="L85" s="41" t="s">
        <v>25</v>
      </c>
      <c r="M85" s="13" t="s">
        <v>25</v>
      </c>
      <c r="N85" s="14" t="s">
        <v>25</v>
      </c>
      <c r="O85" s="41" t="s">
        <v>25</v>
      </c>
      <c r="P85" s="13" t="s">
        <v>25</v>
      </c>
      <c r="Q85" s="14" t="s">
        <v>25</v>
      </c>
      <c r="R85" s="41" t="s">
        <v>25</v>
      </c>
      <c r="S85" s="13" t="s">
        <v>25</v>
      </c>
      <c r="T85" s="14" t="s">
        <v>25</v>
      </c>
      <c r="U85" s="41" t="s">
        <v>25</v>
      </c>
      <c r="W85" s="31"/>
      <c r="X85" s="31"/>
      <c r="Y85" s="31"/>
    </row>
    <row r="86" spans="1:25" ht="15" thickBot="1" x14ac:dyDescent="0.4">
      <c r="B86" s="58"/>
      <c r="C86" s="34" t="s">
        <v>5</v>
      </c>
      <c r="D86" s="11">
        <v>2</v>
      </c>
      <c r="E86" s="12">
        <v>2</v>
      </c>
      <c r="F86" s="4">
        <f t="shared" si="81"/>
        <v>1</v>
      </c>
      <c r="G86" s="11">
        <v>2</v>
      </c>
      <c r="H86" s="12">
        <v>2</v>
      </c>
      <c r="I86" s="4">
        <f t="shared" si="82"/>
        <v>1</v>
      </c>
      <c r="J86" s="11">
        <v>7</v>
      </c>
      <c r="K86" s="12">
        <v>7</v>
      </c>
      <c r="L86" s="2">
        <f>K86/J86</f>
        <v>1</v>
      </c>
      <c r="M86" s="11">
        <v>5</v>
      </c>
      <c r="N86" s="12">
        <v>5</v>
      </c>
      <c r="O86" s="2">
        <f>N86/M86</f>
        <v>1</v>
      </c>
      <c r="P86" s="11">
        <v>12</v>
      </c>
      <c r="Q86" s="12">
        <v>12</v>
      </c>
      <c r="R86" s="4">
        <f t="shared" ref="R86" si="83">Q86/P86</f>
        <v>1</v>
      </c>
      <c r="S86" s="11">
        <v>0</v>
      </c>
      <c r="T86" s="12">
        <v>0</v>
      </c>
      <c r="U86" s="4" t="s">
        <v>26</v>
      </c>
      <c r="W86" s="31"/>
      <c r="X86" s="31"/>
      <c r="Y86" s="31"/>
    </row>
    <row r="87" spans="1:25" ht="15" thickBot="1" x14ac:dyDescent="0.4">
      <c r="B87" s="59"/>
      <c r="C87" s="10" t="s">
        <v>7</v>
      </c>
      <c r="D87" s="15">
        <f>SUM(D79:D86)</f>
        <v>1516</v>
      </c>
      <c r="E87" s="16">
        <f>SUM(E79:E86)</f>
        <v>1303</v>
      </c>
      <c r="F87" s="3">
        <f t="shared" si="81"/>
        <v>0.85949868073878632</v>
      </c>
      <c r="G87" s="15">
        <f>SUM(G79:G86)</f>
        <v>1374</v>
      </c>
      <c r="H87" s="16">
        <f>SUM(H79:H86)</f>
        <v>1234</v>
      </c>
      <c r="I87" s="3">
        <f>H87/G87</f>
        <v>0.89810771470160111</v>
      </c>
      <c r="J87" s="15">
        <f>SUM(J79:J86)</f>
        <v>1372</v>
      </c>
      <c r="K87" s="16">
        <f>SUM(K79:K86)</f>
        <v>1231</v>
      </c>
      <c r="L87" s="5">
        <f>K87/J87</f>
        <v>0.89723032069970843</v>
      </c>
      <c r="M87" s="15">
        <f>SUM(M79:M86)</f>
        <v>1409</v>
      </c>
      <c r="N87" s="16">
        <f>SUM(N79:N86)</f>
        <v>1266</v>
      </c>
      <c r="O87" s="5">
        <f>N87/M87</f>
        <v>0.89850958126330727</v>
      </c>
      <c r="P87" s="15">
        <f>SUM(P79:P86)</f>
        <v>1382</v>
      </c>
      <c r="Q87" s="16">
        <f>SUM(Q79:Q86)</f>
        <v>1249</v>
      </c>
      <c r="R87" s="3">
        <f>Q87/P87</f>
        <v>0.90376266280752537</v>
      </c>
      <c r="S87" s="15">
        <f>SUM(S79:S86)</f>
        <v>1249</v>
      </c>
      <c r="T87" s="16">
        <f>SUM(T79:T86)</f>
        <v>1160</v>
      </c>
      <c r="U87" s="3">
        <f>T87/S87</f>
        <v>0.92874299439551644</v>
      </c>
      <c r="W87" s="29"/>
      <c r="X87" s="29"/>
      <c r="Y87" s="29"/>
    </row>
    <row r="88" spans="1:25" x14ac:dyDescent="0.35">
      <c r="B88" s="58" t="s">
        <v>18</v>
      </c>
      <c r="C88" s="34" t="s">
        <v>0</v>
      </c>
      <c r="D88" s="11">
        <v>1</v>
      </c>
      <c r="E88" s="12">
        <v>1</v>
      </c>
      <c r="F88" s="4">
        <f>E88/D88</f>
        <v>1</v>
      </c>
      <c r="G88" s="11">
        <v>4</v>
      </c>
      <c r="H88" s="12">
        <v>4</v>
      </c>
      <c r="I88" s="4">
        <f>H88/G88</f>
        <v>1</v>
      </c>
      <c r="J88" s="11">
        <v>5</v>
      </c>
      <c r="K88" s="12">
        <v>5</v>
      </c>
      <c r="L88" s="2">
        <f>K88/J88</f>
        <v>1</v>
      </c>
      <c r="M88" s="11">
        <v>7</v>
      </c>
      <c r="N88" s="12">
        <v>5</v>
      </c>
      <c r="O88" s="2">
        <f>N88/M88</f>
        <v>0.7142857142857143</v>
      </c>
      <c r="P88" s="11">
        <v>4</v>
      </c>
      <c r="Q88" s="12">
        <v>4</v>
      </c>
      <c r="R88" s="4">
        <f>Q88/P88</f>
        <v>1</v>
      </c>
      <c r="S88" s="11">
        <v>4</v>
      </c>
      <c r="T88" s="12">
        <v>3</v>
      </c>
      <c r="U88" s="4">
        <f>T88/S88</f>
        <v>0.75</v>
      </c>
      <c r="W88" s="32"/>
      <c r="X88" s="32"/>
      <c r="Y88" s="32"/>
    </row>
    <row r="89" spans="1:25" x14ac:dyDescent="0.35">
      <c r="B89" s="58"/>
      <c r="C89" s="9" t="s">
        <v>2</v>
      </c>
      <c r="D89" s="13">
        <v>8</v>
      </c>
      <c r="E89" s="14">
        <v>3</v>
      </c>
      <c r="F89" s="41">
        <f t="shared" ref="F89:F90" si="84">E89/D89</f>
        <v>0.375</v>
      </c>
      <c r="G89" s="13">
        <v>11</v>
      </c>
      <c r="H89" s="14">
        <v>6</v>
      </c>
      <c r="I89" s="41">
        <f t="shared" ref="I89:I90" si="85">H89/G89</f>
        <v>0.54545454545454541</v>
      </c>
      <c r="J89" s="13">
        <v>14</v>
      </c>
      <c r="K89" s="14">
        <v>9</v>
      </c>
      <c r="L89" s="42">
        <f t="shared" ref="L89:L90" si="86">K89/J89</f>
        <v>0.6428571428571429</v>
      </c>
      <c r="M89" s="13">
        <v>3</v>
      </c>
      <c r="N89" s="14">
        <v>0</v>
      </c>
      <c r="O89" s="42">
        <f t="shared" ref="O89:O90" si="87">N89/M89</f>
        <v>0</v>
      </c>
      <c r="P89" s="13">
        <v>2</v>
      </c>
      <c r="Q89" s="14">
        <v>1</v>
      </c>
      <c r="R89" s="41">
        <f t="shared" ref="R89:R91" si="88">Q89/P89</f>
        <v>0.5</v>
      </c>
      <c r="S89" s="13">
        <v>1</v>
      </c>
      <c r="T89" s="14">
        <v>1</v>
      </c>
      <c r="U89" s="41">
        <f t="shared" ref="U89:U91" si="89">T89/S89</f>
        <v>1</v>
      </c>
      <c r="W89" s="32"/>
      <c r="X89" s="32"/>
      <c r="Y89" s="32"/>
    </row>
    <row r="90" spans="1:25" x14ac:dyDescent="0.35">
      <c r="B90" s="58"/>
      <c r="C90" s="34" t="s">
        <v>1</v>
      </c>
      <c r="D90" s="11">
        <v>59</v>
      </c>
      <c r="E90" s="12">
        <v>37</v>
      </c>
      <c r="F90" s="4">
        <f t="shared" si="84"/>
        <v>0.6271186440677966</v>
      </c>
      <c r="G90" s="11">
        <v>28</v>
      </c>
      <c r="H90" s="12">
        <v>22</v>
      </c>
      <c r="I90" s="4">
        <f t="shared" si="85"/>
        <v>0.7857142857142857</v>
      </c>
      <c r="J90" s="11">
        <v>9</v>
      </c>
      <c r="K90" s="12">
        <v>8</v>
      </c>
      <c r="L90" s="2">
        <f t="shared" si="86"/>
        <v>0.88888888888888884</v>
      </c>
      <c r="M90" s="11">
        <v>13</v>
      </c>
      <c r="N90" s="12">
        <v>11</v>
      </c>
      <c r="O90" s="2">
        <f t="shared" si="87"/>
        <v>0.84615384615384615</v>
      </c>
      <c r="P90" s="11">
        <v>12</v>
      </c>
      <c r="Q90" s="12">
        <v>9</v>
      </c>
      <c r="R90" s="4">
        <f t="shared" si="88"/>
        <v>0.75</v>
      </c>
      <c r="S90" s="11">
        <v>10</v>
      </c>
      <c r="T90" s="12">
        <v>8</v>
      </c>
      <c r="U90" s="4">
        <f t="shared" si="89"/>
        <v>0.8</v>
      </c>
      <c r="W90" s="32"/>
      <c r="X90" s="32"/>
      <c r="Y90" s="32"/>
    </row>
    <row r="91" spans="1:25" x14ac:dyDescent="0.35">
      <c r="B91" s="58"/>
      <c r="C91" s="9" t="s">
        <v>24</v>
      </c>
      <c r="D91" s="13" t="s">
        <v>25</v>
      </c>
      <c r="E91" s="14" t="s">
        <v>25</v>
      </c>
      <c r="F91" s="41" t="s">
        <v>25</v>
      </c>
      <c r="G91" s="13" t="s">
        <v>25</v>
      </c>
      <c r="H91" s="14" t="s">
        <v>25</v>
      </c>
      <c r="I91" s="41" t="s">
        <v>25</v>
      </c>
      <c r="J91" s="13">
        <v>37</v>
      </c>
      <c r="K91" s="14">
        <v>32</v>
      </c>
      <c r="L91" s="41">
        <f>K91/J91</f>
        <v>0.86486486486486491</v>
      </c>
      <c r="M91" s="13">
        <v>41</v>
      </c>
      <c r="N91" s="14">
        <v>39</v>
      </c>
      <c r="O91" s="41">
        <f>N91/M91</f>
        <v>0.95121951219512191</v>
      </c>
      <c r="P91" s="13">
        <v>59</v>
      </c>
      <c r="Q91" s="14">
        <v>56</v>
      </c>
      <c r="R91" s="41">
        <f t="shared" si="88"/>
        <v>0.94915254237288138</v>
      </c>
      <c r="S91" s="13">
        <v>30</v>
      </c>
      <c r="T91" s="14">
        <v>29</v>
      </c>
      <c r="U91" s="41">
        <f t="shared" si="89"/>
        <v>0.96666666666666667</v>
      </c>
      <c r="W91" s="32"/>
      <c r="X91" s="32"/>
      <c r="Y91" s="32"/>
    </row>
    <row r="92" spans="1:25" s="39" customFormat="1" x14ac:dyDescent="0.35">
      <c r="B92" s="58"/>
      <c r="C92" s="9" t="s">
        <v>11</v>
      </c>
      <c r="D92" s="13">
        <v>37</v>
      </c>
      <c r="E92" s="14">
        <v>37</v>
      </c>
      <c r="F92" s="41">
        <f t="shared" ref="F92:F96" si="90">E92/D92</f>
        <v>1</v>
      </c>
      <c r="G92" s="13">
        <v>33</v>
      </c>
      <c r="H92" s="14">
        <v>33</v>
      </c>
      <c r="I92" s="41">
        <f t="shared" ref="I92:I94" si="91">H92/G92</f>
        <v>1</v>
      </c>
      <c r="J92" s="13" t="s">
        <v>25</v>
      </c>
      <c r="K92" s="14" t="s">
        <v>25</v>
      </c>
      <c r="L92" s="41" t="s">
        <v>25</v>
      </c>
      <c r="M92" s="13" t="s">
        <v>25</v>
      </c>
      <c r="N92" s="14" t="s">
        <v>25</v>
      </c>
      <c r="O92" s="41" t="s">
        <v>25</v>
      </c>
      <c r="P92" s="13" t="s">
        <v>25</v>
      </c>
      <c r="Q92" s="14" t="s">
        <v>25</v>
      </c>
      <c r="R92" s="41" t="s">
        <v>25</v>
      </c>
      <c r="S92" s="13" t="s">
        <v>25</v>
      </c>
      <c r="T92" s="14" t="s">
        <v>25</v>
      </c>
      <c r="U92" s="41" t="s">
        <v>25</v>
      </c>
      <c r="W92" s="40"/>
      <c r="X92" s="40"/>
      <c r="Y92" s="40"/>
    </row>
    <row r="93" spans="1:25" s="39" customFormat="1" x14ac:dyDescent="0.35">
      <c r="B93" s="58"/>
      <c r="C93" s="9" t="s">
        <v>6</v>
      </c>
      <c r="D93" s="13">
        <v>5</v>
      </c>
      <c r="E93" s="14">
        <v>5</v>
      </c>
      <c r="F93" s="41">
        <f t="shared" si="90"/>
        <v>1</v>
      </c>
      <c r="G93" s="13">
        <v>7</v>
      </c>
      <c r="H93" s="14">
        <v>6</v>
      </c>
      <c r="I93" s="41">
        <f t="shared" si="91"/>
        <v>0.8571428571428571</v>
      </c>
      <c r="J93" s="13" t="s">
        <v>25</v>
      </c>
      <c r="K93" s="14" t="s">
        <v>25</v>
      </c>
      <c r="L93" s="41" t="s">
        <v>25</v>
      </c>
      <c r="M93" s="13" t="s">
        <v>25</v>
      </c>
      <c r="N93" s="14" t="s">
        <v>25</v>
      </c>
      <c r="O93" s="41" t="s">
        <v>25</v>
      </c>
      <c r="P93" s="13" t="s">
        <v>25</v>
      </c>
      <c r="Q93" s="14" t="s">
        <v>25</v>
      </c>
      <c r="R93" s="41" t="s">
        <v>25</v>
      </c>
      <c r="S93" s="13" t="s">
        <v>25</v>
      </c>
      <c r="T93" s="14" t="s">
        <v>25</v>
      </c>
      <c r="U93" s="41" t="s">
        <v>25</v>
      </c>
      <c r="W93" s="40"/>
      <c r="X93" s="40"/>
      <c r="Y93" s="40"/>
    </row>
    <row r="94" spans="1:25" x14ac:dyDescent="0.35">
      <c r="B94" s="58"/>
      <c r="C94" s="9" t="s">
        <v>3</v>
      </c>
      <c r="D94" s="13">
        <v>25</v>
      </c>
      <c r="E94" s="14">
        <v>22</v>
      </c>
      <c r="F94" s="41">
        <f t="shared" si="90"/>
        <v>0.88</v>
      </c>
      <c r="G94" s="13">
        <v>18</v>
      </c>
      <c r="H94" s="14">
        <v>15</v>
      </c>
      <c r="I94" s="41">
        <f t="shared" si="91"/>
        <v>0.83333333333333337</v>
      </c>
      <c r="J94" s="13" t="s">
        <v>25</v>
      </c>
      <c r="K94" s="14" t="s">
        <v>25</v>
      </c>
      <c r="L94" s="41" t="s">
        <v>25</v>
      </c>
      <c r="M94" s="13" t="s">
        <v>25</v>
      </c>
      <c r="N94" s="14" t="s">
        <v>25</v>
      </c>
      <c r="O94" s="41" t="s">
        <v>25</v>
      </c>
      <c r="P94" s="13" t="s">
        <v>25</v>
      </c>
      <c r="Q94" s="14" t="s">
        <v>25</v>
      </c>
      <c r="R94" s="41" t="s">
        <v>25</v>
      </c>
      <c r="S94" s="13" t="s">
        <v>25</v>
      </c>
      <c r="T94" s="14" t="s">
        <v>25</v>
      </c>
      <c r="U94" s="41" t="s">
        <v>25</v>
      </c>
      <c r="W94" s="32"/>
      <c r="X94" s="32"/>
      <c r="Y94" s="32"/>
    </row>
    <row r="95" spans="1:25" ht="15" thickBot="1" x14ac:dyDescent="0.4">
      <c r="B95" s="58"/>
      <c r="C95" s="34" t="s">
        <v>5</v>
      </c>
      <c r="D95" s="11">
        <v>0</v>
      </c>
      <c r="E95" s="12">
        <v>0</v>
      </c>
      <c r="F95" s="4" t="s">
        <v>26</v>
      </c>
      <c r="G95" s="11">
        <v>0</v>
      </c>
      <c r="H95" s="12">
        <v>0</v>
      </c>
      <c r="I95" s="4" t="s">
        <v>26</v>
      </c>
      <c r="J95" s="11">
        <v>0</v>
      </c>
      <c r="K95" s="12">
        <v>0</v>
      </c>
      <c r="L95" s="2" t="s">
        <v>26</v>
      </c>
      <c r="M95" s="11">
        <v>0</v>
      </c>
      <c r="N95" s="12">
        <v>0</v>
      </c>
      <c r="O95" s="2" t="s">
        <v>26</v>
      </c>
      <c r="P95" s="11">
        <v>0</v>
      </c>
      <c r="Q95" s="12">
        <v>0</v>
      </c>
      <c r="R95" s="4" t="s">
        <v>26</v>
      </c>
      <c r="S95" s="11">
        <v>0</v>
      </c>
      <c r="T95" s="12">
        <v>0</v>
      </c>
      <c r="U95" s="4" t="s">
        <v>26</v>
      </c>
      <c r="W95" s="32"/>
      <c r="X95" s="32"/>
      <c r="Y95" s="32"/>
    </row>
    <row r="96" spans="1:25" ht="15" thickBot="1" x14ac:dyDescent="0.4">
      <c r="B96" s="59"/>
      <c r="C96" s="10" t="s">
        <v>7</v>
      </c>
      <c r="D96" s="15">
        <f>SUM(D88:D95)</f>
        <v>135</v>
      </c>
      <c r="E96" s="16">
        <f>SUM(E88:E95)</f>
        <v>105</v>
      </c>
      <c r="F96" s="3">
        <f t="shared" si="90"/>
        <v>0.77777777777777779</v>
      </c>
      <c r="G96" s="15">
        <f>SUM(G88:G95)</f>
        <v>101</v>
      </c>
      <c r="H96" s="16">
        <f>SUM(H88:H95)</f>
        <v>86</v>
      </c>
      <c r="I96" s="3">
        <f>H96/G96</f>
        <v>0.85148514851485146</v>
      </c>
      <c r="J96" s="15">
        <f>SUM(J88:J95)</f>
        <v>65</v>
      </c>
      <c r="K96" s="16">
        <f>SUM(K88:K95)</f>
        <v>54</v>
      </c>
      <c r="L96" s="5">
        <f>K96/J96</f>
        <v>0.83076923076923082</v>
      </c>
      <c r="M96" s="15">
        <f>SUM(M88:M95)</f>
        <v>64</v>
      </c>
      <c r="N96" s="16">
        <f>SUM(N88:N95)</f>
        <v>55</v>
      </c>
      <c r="O96" s="5">
        <f>N96/M96</f>
        <v>0.859375</v>
      </c>
      <c r="P96" s="15">
        <f>SUM(P88:P95)</f>
        <v>77</v>
      </c>
      <c r="Q96" s="16">
        <f>SUM(Q88:Q95)</f>
        <v>70</v>
      </c>
      <c r="R96" s="3">
        <f>Q96/P96</f>
        <v>0.90909090909090906</v>
      </c>
      <c r="S96" s="15">
        <f>SUM(S88:S95)</f>
        <v>45</v>
      </c>
      <c r="T96" s="16">
        <f>SUM(T88:T95)</f>
        <v>41</v>
      </c>
      <c r="U96" s="3">
        <f>T96/S96</f>
        <v>0.91111111111111109</v>
      </c>
    </row>
    <row r="97" spans="2:25" x14ac:dyDescent="0.35">
      <c r="B97" s="58" t="s">
        <v>21</v>
      </c>
      <c r="C97" s="34" t="s">
        <v>0</v>
      </c>
      <c r="D97" s="11">
        <v>218</v>
      </c>
      <c r="E97" s="12">
        <v>192</v>
      </c>
      <c r="F97" s="4">
        <f>E97/D97</f>
        <v>0.88073394495412849</v>
      </c>
      <c r="G97" s="11">
        <v>204</v>
      </c>
      <c r="H97" s="12">
        <v>172</v>
      </c>
      <c r="I97" s="4">
        <f>H97/G97</f>
        <v>0.84313725490196079</v>
      </c>
      <c r="J97" s="11">
        <v>198</v>
      </c>
      <c r="K97" s="12">
        <v>169</v>
      </c>
      <c r="L97" s="2">
        <f>K97/J97</f>
        <v>0.85353535353535348</v>
      </c>
      <c r="M97" s="11">
        <v>220</v>
      </c>
      <c r="N97" s="12">
        <v>193</v>
      </c>
      <c r="O97" s="2">
        <f>N97/M97</f>
        <v>0.87727272727272732</v>
      </c>
      <c r="P97" s="11">
        <v>202</v>
      </c>
      <c r="Q97" s="12">
        <v>183</v>
      </c>
      <c r="R97" s="4">
        <f>Q97/P97</f>
        <v>0.90594059405940597</v>
      </c>
      <c r="S97" s="11">
        <v>184</v>
      </c>
      <c r="T97" s="12">
        <v>160</v>
      </c>
      <c r="U97" s="4">
        <f>T97/S97</f>
        <v>0.86956521739130432</v>
      </c>
      <c r="W97" s="33"/>
      <c r="X97" s="33"/>
      <c r="Y97" s="33"/>
    </row>
    <row r="98" spans="2:25" x14ac:dyDescent="0.35">
      <c r="B98" s="58"/>
      <c r="C98" s="9" t="s">
        <v>2</v>
      </c>
      <c r="D98" s="13">
        <v>306</v>
      </c>
      <c r="E98" s="14">
        <v>268</v>
      </c>
      <c r="F98" s="41">
        <f t="shared" ref="F98:F99" si="92">E98/D98</f>
        <v>0.87581699346405228</v>
      </c>
      <c r="G98" s="13">
        <v>315</v>
      </c>
      <c r="H98" s="14">
        <v>283</v>
      </c>
      <c r="I98" s="41">
        <f t="shared" ref="I98:I99" si="93">H98/G98</f>
        <v>0.89841269841269844</v>
      </c>
      <c r="J98" s="13">
        <v>335</v>
      </c>
      <c r="K98" s="14">
        <v>302</v>
      </c>
      <c r="L98" s="42">
        <f t="shared" ref="L98:L99" si="94">K98/J98</f>
        <v>0.90149253731343282</v>
      </c>
      <c r="M98" s="13">
        <v>277</v>
      </c>
      <c r="N98" s="14">
        <v>238</v>
      </c>
      <c r="O98" s="42">
        <f t="shared" ref="O98:O99" si="95">N98/M98</f>
        <v>0.8592057761732852</v>
      </c>
      <c r="P98" s="13">
        <v>330</v>
      </c>
      <c r="Q98" s="14">
        <v>292</v>
      </c>
      <c r="R98" s="41">
        <f t="shared" ref="R98:R100" si="96">Q98/P98</f>
        <v>0.88484848484848488</v>
      </c>
      <c r="S98" s="13">
        <v>123</v>
      </c>
      <c r="T98" s="14">
        <v>111</v>
      </c>
      <c r="U98" s="41">
        <f t="shared" ref="U98:U100" si="97">T98/S98</f>
        <v>0.90243902439024393</v>
      </c>
      <c r="W98" s="33"/>
      <c r="X98" s="33"/>
      <c r="Y98" s="33"/>
    </row>
    <row r="99" spans="2:25" x14ac:dyDescent="0.35">
      <c r="B99" s="58"/>
      <c r="C99" s="34" t="s">
        <v>1</v>
      </c>
      <c r="D99" s="11">
        <v>496</v>
      </c>
      <c r="E99" s="12">
        <v>316</v>
      </c>
      <c r="F99" s="4">
        <f t="shared" si="92"/>
        <v>0.63709677419354838</v>
      </c>
      <c r="G99" s="11">
        <v>438</v>
      </c>
      <c r="H99" s="12">
        <v>292</v>
      </c>
      <c r="I99" s="4">
        <f t="shared" si="93"/>
        <v>0.66666666666666663</v>
      </c>
      <c r="J99" s="11">
        <v>383</v>
      </c>
      <c r="K99" s="12">
        <v>287</v>
      </c>
      <c r="L99" s="2">
        <f t="shared" si="94"/>
        <v>0.74934725848563966</v>
      </c>
      <c r="M99" s="11">
        <v>384</v>
      </c>
      <c r="N99" s="12">
        <v>294</v>
      </c>
      <c r="O99" s="2">
        <f t="shared" si="95"/>
        <v>0.765625</v>
      </c>
      <c r="P99" s="11">
        <v>364</v>
      </c>
      <c r="Q99" s="12">
        <v>282</v>
      </c>
      <c r="R99" s="4">
        <f t="shared" si="96"/>
        <v>0.77472527472527475</v>
      </c>
      <c r="S99" s="11">
        <v>229</v>
      </c>
      <c r="T99" s="12">
        <v>174</v>
      </c>
      <c r="U99" s="4">
        <f t="shared" si="97"/>
        <v>0.75982532751091703</v>
      </c>
      <c r="W99" s="33"/>
      <c r="X99" s="33"/>
      <c r="Y99" s="33"/>
    </row>
    <row r="100" spans="2:25" x14ac:dyDescent="0.35">
      <c r="B100" s="58"/>
      <c r="C100" s="9" t="s">
        <v>24</v>
      </c>
      <c r="D100" s="13" t="s">
        <v>25</v>
      </c>
      <c r="E100" s="14" t="s">
        <v>25</v>
      </c>
      <c r="F100" s="41" t="s">
        <v>25</v>
      </c>
      <c r="G100" s="13" t="s">
        <v>25</v>
      </c>
      <c r="H100" s="14" t="s">
        <v>25</v>
      </c>
      <c r="I100" s="41" t="s">
        <v>25</v>
      </c>
      <c r="J100" s="13">
        <v>388</v>
      </c>
      <c r="K100" s="14">
        <v>297</v>
      </c>
      <c r="L100" s="41">
        <f>K100/J100</f>
        <v>0.76546391752577314</v>
      </c>
      <c r="M100" s="13">
        <v>380</v>
      </c>
      <c r="N100" s="14">
        <v>272</v>
      </c>
      <c r="O100" s="41">
        <f>N100/M100</f>
        <v>0.71578947368421053</v>
      </c>
      <c r="P100" s="13">
        <v>357</v>
      </c>
      <c r="Q100" s="14">
        <v>274</v>
      </c>
      <c r="R100" s="41">
        <f t="shared" si="96"/>
        <v>0.7675070028011205</v>
      </c>
      <c r="S100" s="13">
        <v>311</v>
      </c>
      <c r="T100" s="14">
        <v>260</v>
      </c>
      <c r="U100" s="41">
        <f t="shared" si="97"/>
        <v>0.83601286173633438</v>
      </c>
      <c r="W100" s="33"/>
      <c r="X100" s="33"/>
      <c r="Y100" s="33"/>
    </row>
    <row r="101" spans="2:25" s="39" customFormat="1" x14ac:dyDescent="0.35">
      <c r="B101" s="58"/>
      <c r="C101" s="9" t="s">
        <v>11</v>
      </c>
      <c r="D101" s="13">
        <v>375</v>
      </c>
      <c r="E101" s="14">
        <v>274</v>
      </c>
      <c r="F101" s="41">
        <f t="shared" ref="F101:F105" si="98">E101/D101</f>
        <v>0.73066666666666669</v>
      </c>
      <c r="G101" s="13">
        <v>352</v>
      </c>
      <c r="H101" s="14">
        <v>232</v>
      </c>
      <c r="I101" s="41">
        <f t="shared" ref="I101:I104" si="99">H101/G101</f>
        <v>0.65909090909090906</v>
      </c>
      <c r="J101" s="13" t="s">
        <v>25</v>
      </c>
      <c r="K101" s="14" t="s">
        <v>25</v>
      </c>
      <c r="L101" s="41" t="s">
        <v>25</v>
      </c>
      <c r="M101" s="13" t="s">
        <v>25</v>
      </c>
      <c r="N101" s="14" t="s">
        <v>25</v>
      </c>
      <c r="O101" s="41" t="s">
        <v>25</v>
      </c>
      <c r="P101" s="13" t="s">
        <v>25</v>
      </c>
      <c r="Q101" s="14" t="s">
        <v>25</v>
      </c>
      <c r="R101" s="41" t="s">
        <v>25</v>
      </c>
      <c r="S101" s="13" t="s">
        <v>25</v>
      </c>
      <c r="T101" s="14" t="s">
        <v>25</v>
      </c>
      <c r="U101" s="41" t="s">
        <v>25</v>
      </c>
      <c r="W101" s="40"/>
      <c r="X101" s="40"/>
      <c r="Y101" s="40"/>
    </row>
    <row r="102" spans="2:25" x14ac:dyDescent="0.35">
      <c r="B102" s="58"/>
      <c r="C102" s="9" t="s">
        <v>6</v>
      </c>
      <c r="D102" s="13">
        <v>79</v>
      </c>
      <c r="E102" s="14">
        <v>33</v>
      </c>
      <c r="F102" s="41">
        <f t="shared" si="98"/>
        <v>0.41772151898734178</v>
      </c>
      <c r="G102" s="13">
        <v>56</v>
      </c>
      <c r="H102" s="14">
        <v>29</v>
      </c>
      <c r="I102" s="41">
        <f t="shared" si="99"/>
        <v>0.5178571428571429</v>
      </c>
      <c r="J102" s="13" t="s">
        <v>25</v>
      </c>
      <c r="K102" s="14" t="s">
        <v>25</v>
      </c>
      <c r="L102" s="41" t="s">
        <v>25</v>
      </c>
      <c r="M102" s="13" t="s">
        <v>25</v>
      </c>
      <c r="N102" s="14" t="s">
        <v>25</v>
      </c>
      <c r="O102" s="41" t="s">
        <v>25</v>
      </c>
      <c r="P102" s="13" t="s">
        <v>25</v>
      </c>
      <c r="Q102" s="14" t="s">
        <v>25</v>
      </c>
      <c r="R102" s="41" t="s">
        <v>25</v>
      </c>
      <c r="S102" s="13" t="s">
        <v>25</v>
      </c>
      <c r="T102" s="14" t="s">
        <v>25</v>
      </c>
      <c r="U102" s="41" t="s">
        <v>25</v>
      </c>
      <c r="W102" s="33"/>
      <c r="X102" s="33"/>
      <c r="Y102" s="33"/>
    </row>
    <row r="103" spans="2:25" x14ac:dyDescent="0.35">
      <c r="B103" s="58"/>
      <c r="C103" s="9" t="s">
        <v>3</v>
      </c>
      <c r="D103" s="13">
        <v>2</v>
      </c>
      <c r="E103" s="14">
        <v>2</v>
      </c>
      <c r="F103" s="41">
        <f t="shared" si="98"/>
        <v>1</v>
      </c>
      <c r="G103" s="13">
        <v>0</v>
      </c>
      <c r="H103" s="14">
        <v>0</v>
      </c>
      <c r="I103" s="41" t="s">
        <v>26</v>
      </c>
      <c r="J103" s="13" t="s">
        <v>25</v>
      </c>
      <c r="K103" s="14" t="s">
        <v>25</v>
      </c>
      <c r="L103" s="41" t="s">
        <v>25</v>
      </c>
      <c r="M103" s="13" t="s">
        <v>25</v>
      </c>
      <c r="N103" s="14" t="s">
        <v>25</v>
      </c>
      <c r="O103" s="41" t="s">
        <v>25</v>
      </c>
      <c r="P103" s="13" t="s">
        <v>25</v>
      </c>
      <c r="Q103" s="14" t="s">
        <v>25</v>
      </c>
      <c r="R103" s="41" t="s">
        <v>25</v>
      </c>
      <c r="S103" s="13" t="s">
        <v>25</v>
      </c>
      <c r="T103" s="14" t="s">
        <v>25</v>
      </c>
      <c r="U103" s="41" t="s">
        <v>25</v>
      </c>
      <c r="W103" s="33"/>
      <c r="X103" s="33"/>
      <c r="Y103" s="33"/>
    </row>
    <row r="104" spans="2:25" ht="15" thickBot="1" x14ac:dyDescent="0.4">
      <c r="B104" s="58"/>
      <c r="C104" s="34" t="s">
        <v>5</v>
      </c>
      <c r="D104" s="11">
        <v>16</v>
      </c>
      <c r="E104" s="12">
        <v>16</v>
      </c>
      <c r="F104" s="4">
        <f t="shared" si="98"/>
        <v>1</v>
      </c>
      <c r="G104" s="11">
        <v>14</v>
      </c>
      <c r="H104" s="12">
        <v>14</v>
      </c>
      <c r="I104" s="4">
        <f t="shared" si="99"/>
        <v>1</v>
      </c>
      <c r="J104" s="11">
        <v>18</v>
      </c>
      <c r="K104" s="12">
        <v>18</v>
      </c>
      <c r="L104" s="2">
        <f t="shared" ref="L104" si="100">K104/J104</f>
        <v>1</v>
      </c>
      <c r="M104" s="11">
        <v>17</v>
      </c>
      <c r="N104" s="12">
        <v>17</v>
      </c>
      <c r="O104" s="2">
        <f>N104/M104</f>
        <v>1</v>
      </c>
      <c r="P104" s="11">
        <v>29</v>
      </c>
      <c r="Q104" s="12">
        <v>29</v>
      </c>
      <c r="R104" s="4">
        <f t="shared" ref="R104" si="101">Q104/P104</f>
        <v>1</v>
      </c>
      <c r="S104" s="11">
        <v>18</v>
      </c>
      <c r="T104" s="12">
        <v>18</v>
      </c>
      <c r="U104" s="4">
        <f t="shared" ref="U104" si="102">T104/S104</f>
        <v>1</v>
      </c>
      <c r="W104" s="33"/>
      <c r="X104" s="33"/>
      <c r="Y104" s="33"/>
    </row>
    <row r="105" spans="2:25" ht="15" thickBot="1" x14ac:dyDescent="0.4">
      <c r="B105" s="59"/>
      <c r="C105" s="10" t="s">
        <v>7</v>
      </c>
      <c r="D105" s="15">
        <f>SUM(D97:D104)</f>
        <v>1492</v>
      </c>
      <c r="E105" s="16">
        <f>SUM(E97:E104)</f>
        <v>1101</v>
      </c>
      <c r="F105" s="3">
        <f t="shared" si="98"/>
        <v>0.73793565683646112</v>
      </c>
      <c r="G105" s="15">
        <f>SUM(G97:G104)</f>
        <v>1379</v>
      </c>
      <c r="H105" s="16">
        <f>SUM(H97:H104)</f>
        <v>1022</v>
      </c>
      <c r="I105" s="3">
        <f>H105/G105</f>
        <v>0.74111675126903553</v>
      </c>
      <c r="J105" s="15">
        <f>SUM(J97:J104)</f>
        <v>1322</v>
      </c>
      <c r="K105" s="16">
        <f>SUM(K97:K104)</f>
        <v>1073</v>
      </c>
      <c r="L105" s="5">
        <f>K105/J105</f>
        <v>0.81164901664145239</v>
      </c>
      <c r="M105" s="15">
        <f>SUM(M97:M104)</f>
        <v>1278</v>
      </c>
      <c r="N105" s="16">
        <f>SUM(N97:N104)</f>
        <v>1014</v>
      </c>
      <c r="O105" s="5">
        <f>N105/M105</f>
        <v>0.79342723004694837</v>
      </c>
      <c r="P105" s="15">
        <f>SUM(P97:P104)</f>
        <v>1282</v>
      </c>
      <c r="Q105" s="16">
        <f>SUM(Q97:Q104)</f>
        <v>1060</v>
      </c>
      <c r="R105" s="3">
        <f>Q105/P105</f>
        <v>0.82683307332293288</v>
      </c>
      <c r="S105" s="15">
        <f>SUM(S97:S104)</f>
        <v>865</v>
      </c>
      <c r="T105" s="16">
        <f>SUM(T97:T104)</f>
        <v>723</v>
      </c>
      <c r="U105" s="3">
        <f>T105/S105</f>
        <v>0.83583815028901731</v>
      </c>
    </row>
    <row r="106" spans="2:25" x14ac:dyDescent="0.35">
      <c r="B106" s="58" t="s">
        <v>19</v>
      </c>
      <c r="C106" s="34" t="s">
        <v>0</v>
      </c>
      <c r="D106" s="11">
        <v>273</v>
      </c>
      <c r="E106" s="12">
        <v>75</v>
      </c>
      <c r="F106" s="4">
        <f>E106/D106</f>
        <v>0.27472527472527475</v>
      </c>
      <c r="G106" s="11">
        <v>321</v>
      </c>
      <c r="H106" s="12">
        <v>67</v>
      </c>
      <c r="I106" s="4">
        <f>H106/G106</f>
        <v>0.2087227414330218</v>
      </c>
      <c r="J106" s="11">
        <v>626</v>
      </c>
      <c r="K106" s="12">
        <v>70</v>
      </c>
      <c r="L106" s="2">
        <f>K106/J106</f>
        <v>0.11182108626198083</v>
      </c>
      <c r="M106" s="11">
        <v>657</v>
      </c>
      <c r="N106" s="12">
        <v>66</v>
      </c>
      <c r="O106" s="2">
        <f>N106/M106</f>
        <v>0.1004566210045662</v>
      </c>
      <c r="P106" s="11">
        <v>157</v>
      </c>
      <c r="Q106" s="12">
        <v>48</v>
      </c>
      <c r="R106" s="4">
        <f>Q106/P106</f>
        <v>0.30573248407643311</v>
      </c>
      <c r="S106" s="11">
        <v>128</v>
      </c>
      <c r="T106" s="12">
        <v>39</v>
      </c>
      <c r="U106" s="4">
        <f>T106/S106</f>
        <v>0.3046875</v>
      </c>
      <c r="W106" s="35"/>
      <c r="X106" s="35"/>
      <c r="Y106" s="35"/>
    </row>
    <row r="107" spans="2:25" x14ac:dyDescent="0.35">
      <c r="B107" s="58"/>
      <c r="C107" s="9" t="s">
        <v>2</v>
      </c>
      <c r="D107" s="13">
        <v>903</v>
      </c>
      <c r="E107" s="14">
        <v>345</v>
      </c>
      <c r="F107" s="41">
        <f t="shared" ref="F107:F108" si="103">E107/D107</f>
        <v>0.38205980066445183</v>
      </c>
      <c r="G107" s="13">
        <v>1063</v>
      </c>
      <c r="H107" s="14">
        <v>383</v>
      </c>
      <c r="I107" s="41">
        <f t="shared" ref="I107:I108" si="104">H107/G107</f>
        <v>0.36030103480714959</v>
      </c>
      <c r="J107" s="13">
        <v>1401</v>
      </c>
      <c r="K107" s="14">
        <v>435</v>
      </c>
      <c r="L107" s="42">
        <f t="shared" ref="L107:L108" si="105">K107/J107</f>
        <v>0.31049250535331907</v>
      </c>
      <c r="M107" s="13">
        <v>1477</v>
      </c>
      <c r="N107" s="14">
        <v>483</v>
      </c>
      <c r="O107" s="42">
        <f t="shared" ref="O107:O108" si="106">N107/M107</f>
        <v>0.32701421800947866</v>
      </c>
      <c r="P107" s="13">
        <v>794</v>
      </c>
      <c r="Q107" s="14">
        <v>429</v>
      </c>
      <c r="R107" s="41">
        <f t="shared" ref="R107:R109" si="107">Q107/P107</f>
        <v>0.54030226700251893</v>
      </c>
      <c r="S107" s="13">
        <v>643</v>
      </c>
      <c r="T107" s="14">
        <v>360</v>
      </c>
      <c r="U107" s="41">
        <f t="shared" ref="U107:U109" si="108">T107/S107</f>
        <v>0.55987558320373254</v>
      </c>
      <c r="W107" s="35"/>
      <c r="X107" s="35"/>
      <c r="Y107" s="35"/>
    </row>
    <row r="108" spans="2:25" s="39" customFormat="1" x14ac:dyDescent="0.35">
      <c r="B108" s="58"/>
      <c r="C108" s="34" t="s">
        <v>1</v>
      </c>
      <c r="D108" s="11">
        <v>235</v>
      </c>
      <c r="E108" s="12">
        <v>170</v>
      </c>
      <c r="F108" s="4">
        <f t="shared" si="103"/>
        <v>0.72340425531914898</v>
      </c>
      <c r="G108" s="11">
        <v>208</v>
      </c>
      <c r="H108" s="12">
        <v>161</v>
      </c>
      <c r="I108" s="4">
        <f t="shared" si="104"/>
        <v>0.77403846153846156</v>
      </c>
      <c r="J108" s="11">
        <v>897</v>
      </c>
      <c r="K108" s="12">
        <v>246</v>
      </c>
      <c r="L108" s="2">
        <f t="shared" si="105"/>
        <v>0.27424749163879597</v>
      </c>
      <c r="M108" s="11">
        <v>914</v>
      </c>
      <c r="N108" s="12">
        <v>334</v>
      </c>
      <c r="O108" s="2">
        <f t="shared" si="106"/>
        <v>0.36542669584245074</v>
      </c>
      <c r="P108" s="11">
        <v>256</v>
      </c>
      <c r="Q108" s="12">
        <v>174</v>
      </c>
      <c r="R108" s="4">
        <f t="shared" si="107"/>
        <v>0.6796875</v>
      </c>
      <c r="S108" s="11">
        <v>200</v>
      </c>
      <c r="T108" s="12">
        <v>132</v>
      </c>
      <c r="U108" s="4">
        <f t="shared" si="108"/>
        <v>0.66</v>
      </c>
      <c r="W108" s="40"/>
      <c r="X108" s="40"/>
      <c r="Y108" s="40"/>
    </row>
    <row r="109" spans="2:25" s="39" customFormat="1" x14ac:dyDescent="0.35">
      <c r="B109" s="58"/>
      <c r="C109" s="9" t="s">
        <v>24</v>
      </c>
      <c r="D109" s="13" t="s">
        <v>25</v>
      </c>
      <c r="E109" s="14" t="s">
        <v>25</v>
      </c>
      <c r="F109" s="41" t="s">
        <v>25</v>
      </c>
      <c r="G109" s="13" t="s">
        <v>25</v>
      </c>
      <c r="H109" s="14" t="s">
        <v>25</v>
      </c>
      <c r="I109" s="41" t="s">
        <v>25</v>
      </c>
      <c r="J109" s="13">
        <v>1654</v>
      </c>
      <c r="K109" s="14">
        <v>353</v>
      </c>
      <c r="L109" s="41">
        <f>K109/J109</f>
        <v>0.21342200725513905</v>
      </c>
      <c r="M109" s="13">
        <v>1764</v>
      </c>
      <c r="N109" s="14">
        <v>305</v>
      </c>
      <c r="O109" s="41">
        <f>N109/M109</f>
        <v>0.17290249433106575</v>
      </c>
      <c r="P109" s="13">
        <v>704</v>
      </c>
      <c r="Q109" s="14">
        <v>275</v>
      </c>
      <c r="R109" s="41">
        <f t="shared" si="107"/>
        <v>0.390625</v>
      </c>
      <c r="S109" s="13">
        <v>635</v>
      </c>
      <c r="T109" s="14">
        <v>272</v>
      </c>
      <c r="U109" s="41">
        <f t="shared" si="108"/>
        <v>0.42834645669291338</v>
      </c>
      <c r="W109" s="40"/>
      <c r="X109" s="40"/>
      <c r="Y109" s="40"/>
    </row>
    <row r="110" spans="2:25" x14ac:dyDescent="0.35">
      <c r="B110" s="58"/>
      <c r="C110" s="9" t="s">
        <v>11</v>
      </c>
      <c r="D110" s="13">
        <v>665</v>
      </c>
      <c r="E110" s="14">
        <v>319</v>
      </c>
      <c r="F110" s="41">
        <f t="shared" ref="F110:F114" si="109">E110/D110</f>
        <v>0.47969924812030074</v>
      </c>
      <c r="G110" s="13">
        <v>764</v>
      </c>
      <c r="H110" s="14">
        <v>353</v>
      </c>
      <c r="I110" s="41">
        <f t="shared" ref="I110:I113" si="110">H110/G110</f>
        <v>0.4620418848167539</v>
      </c>
      <c r="J110" s="13" t="s">
        <v>25</v>
      </c>
      <c r="K110" s="14" t="s">
        <v>25</v>
      </c>
      <c r="L110" s="41" t="s">
        <v>25</v>
      </c>
      <c r="M110" s="13" t="s">
        <v>25</v>
      </c>
      <c r="N110" s="14" t="s">
        <v>25</v>
      </c>
      <c r="O110" s="41" t="s">
        <v>25</v>
      </c>
      <c r="P110" s="13" t="s">
        <v>25</v>
      </c>
      <c r="Q110" s="14" t="s">
        <v>25</v>
      </c>
      <c r="R110" s="41" t="s">
        <v>25</v>
      </c>
      <c r="S110" s="13" t="s">
        <v>25</v>
      </c>
      <c r="T110" s="14" t="s">
        <v>25</v>
      </c>
      <c r="U110" s="41" t="s">
        <v>25</v>
      </c>
      <c r="W110" s="35"/>
      <c r="X110" s="35"/>
      <c r="Y110" s="35"/>
    </row>
    <row r="111" spans="2:25" x14ac:dyDescent="0.35">
      <c r="B111" s="58"/>
      <c r="C111" s="9" t="s">
        <v>6</v>
      </c>
      <c r="D111" s="13">
        <v>86</v>
      </c>
      <c r="E111" s="14">
        <v>6</v>
      </c>
      <c r="F111" s="41">
        <f t="shared" si="109"/>
        <v>6.9767441860465115E-2</v>
      </c>
      <c r="G111" s="13">
        <v>196</v>
      </c>
      <c r="H111" s="14">
        <v>9</v>
      </c>
      <c r="I111" s="41">
        <f t="shared" si="110"/>
        <v>4.5918367346938778E-2</v>
      </c>
      <c r="J111" s="13" t="s">
        <v>25</v>
      </c>
      <c r="K111" s="14" t="s">
        <v>25</v>
      </c>
      <c r="L111" s="41" t="s">
        <v>25</v>
      </c>
      <c r="M111" s="13" t="s">
        <v>25</v>
      </c>
      <c r="N111" s="14" t="s">
        <v>25</v>
      </c>
      <c r="O111" s="41" t="s">
        <v>25</v>
      </c>
      <c r="P111" s="13" t="s">
        <v>25</v>
      </c>
      <c r="Q111" s="14" t="s">
        <v>25</v>
      </c>
      <c r="R111" s="41" t="s">
        <v>25</v>
      </c>
      <c r="S111" s="13" t="s">
        <v>25</v>
      </c>
      <c r="T111" s="14" t="s">
        <v>25</v>
      </c>
      <c r="U111" s="41" t="s">
        <v>25</v>
      </c>
      <c r="W111" s="35"/>
      <c r="X111" s="35"/>
      <c r="Y111" s="35"/>
    </row>
    <row r="112" spans="2:25" x14ac:dyDescent="0.35">
      <c r="B112" s="58"/>
      <c r="C112" s="9" t="s">
        <v>3</v>
      </c>
      <c r="D112" s="13">
        <v>0</v>
      </c>
      <c r="E112" s="14">
        <v>0</v>
      </c>
      <c r="F112" s="41" t="s">
        <v>26</v>
      </c>
      <c r="G112" s="13">
        <v>0</v>
      </c>
      <c r="H112" s="14">
        <v>0</v>
      </c>
      <c r="I112" s="41" t="s">
        <v>26</v>
      </c>
      <c r="J112" s="13" t="s">
        <v>25</v>
      </c>
      <c r="K112" s="14" t="s">
        <v>25</v>
      </c>
      <c r="L112" s="41" t="s">
        <v>25</v>
      </c>
      <c r="M112" s="13" t="s">
        <v>25</v>
      </c>
      <c r="N112" s="14" t="s">
        <v>25</v>
      </c>
      <c r="O112" s="41" t="s">
        <v>25</v>
      </c>
      <c r="P112" s="13" t="s">
        <v>25</v>
      </c>
      <c r="Q112" s="14" t="s">
        <v>25</v>
      </c>
      <c r="R112" s="41" t="s">
        <v>25</v>
      </c>
      <c r="S112" s="13" t="s">
        <v>25</v>
      </c>
      <c r="T112" s="14" t="s">
        <v>25</v>
      </c>
      <c r="U112" s="41" t="s">
        <v>25</v>
      </c>
      <c r="W112" s="35"/>
      <c r="X112" s="35"/>
      <c r="Y112" s="35"/>
    </row>
    <row r="113" spans="2:25" ht="15" thickBot="1" x14ac:dyDescent="0.4">
      <c r="B113" s="58"/>
      <c r="C113" s="34" t="s">
        <v>5</v>
      </c>
      <c r="D113" s="11">
        <v>20</v>
      </c>
      <c r="E113" s="12">
        <v>20</v>
      </c>
      <c r="F113" s="4">
        <f t="shared" si="109"/>
        <v>1</v>
      </c>
      <c r="G113" s="11">
        <v>23</v>
      </c>
      <c r="H113" s="12">
        <v>23</v>
      </c>
      <c r="I113" s="4">
        <f t="shared" si="110"/>
        <v>1</v>
      </c>
      <c r="J113" s="11">
        <v>22</v>
      </c>
      <c r="K113" s="12">
        <v>22</v>
      </c>
      <c r="L113" s="2">
        <f>K113/J113</f>
        <v>1</v>
      </c>
      <c r="M113" s="11">
        <v>23</v>
      </c>
      <c r="N113" s="12">
        <v>23</v>
      </c>
      <c r="O113" s="2">
        <f>N113/M113</f>
        <v>1</v>
      </c>
      <c r="P113" s="11">
        <v>15</v>
      </c>
      <c r="Q113" s="12">
        <v>15</v>
      </c>
      <c r="R113" s="4">
        <f t="shared" ref="R113" si="111">Q113/P113</f>
        <v>1</v>
      </c>
      <c r="S113" s="11">
        <v>20</v>
      </c>
      <c r="T113" s="12">
        <v>20</v>
      </c>
      <c r="U113" s="4">
        <f t="shared" ref="U113" si="112">T113/S113</f>
        <v>1</v>
      </c>
      <c r="W113" s="35"/>
      <c r="X113" s="35"/>
      <c r="Y113" s="35"/>
    </row>
    <row r="114" spans="2:25" ht="15" thickBot="1" x14ac:dyDescent="0.4">
      <c r="B114" s="59"/>
      <c r="C114" s="10" t="s">
        <v>7</v>
      </c>
      <c r="D114" s="15">
        <f>SUM(D106:D113)</f>
        <v>2182</v>
      </c>
      <c r="E114" s="16">
        <f>SUM(E106:E113)</f>
        <v>935</v>
      </c>
      <c r="F114" s="3">
        <f t="shared" si="109"/>
        <v>0.42850595783684692</v>
      </c>
      <c r="G114" s="15">
        <f>SUM(G106:G113)</f>
        <v>2575</v>
      </c>
      <c r="H114" s="16">
        <f>SUM(H106:H113)</f>
        <v>996</v>
      </c>
      <c r="I114" s="3">
        <f>H114/G114</f>
        <v>0.38679611650485435</v>
      </c>
      <c r="J114" s="15">
        <f>SUM(J106:J113)</f>
        <v>4600</v>
      </c>
      <c r="K114" s="16">
        <f>SUM(K106:K113)</f>
        <v>1126</v>
      </c>
      <c r="L114" s="5">
        <f>K114/J114</f>
        <v>0.24478260869565219</v>
      </c>
      <c r="M114" s="15">
        <f>SUM(M106:M113)</f>
        <v>4835</v>
      </c>
      <c r="N114" s="16">
        <f>SUM(N106:N113)</f>
        <v>1211</v>
      </c>
      <c r="O114" s="5">
        <f>N114/M114</f>
        <v>0.25046535677352638</v>
      </c>
      <c r="P114" s="15">
        <f>SUM(P106:P113)</f>
        <v>1926</v>
      </c>
      <c r="Q114" s="16">
        <f>SUM(Q106:Q113)</f>
        <v>941</v>
      </c>
      <c r="R114" s="3">
        <f>Q114/P114</f>
        <v>0.48857736240913813</v>
      </c>
      <c r="S114" s="15">
        <f>SUM(S106:S113)</f>
        <v>1626</v>
      </c>
      <c r="T114" s="16">
        <f>SUM(T106:T113)</f>
        <v>823</v>
      </c>
      <c r="U114" s="3">
        <f>T114/S114</f>
        <v>0.50615006150061503</v>
      </c>
    </row>
    <row r="115" spans="2:25" s="39" customFormat="1" x14ac:dyDescent="0.35">
      <c r="B115" s="58" t="s">
        <v>22</v>
      </c>
      <c r="C115" s="34" t="s">
        <v>0</v>
      </c>
      <c r="D115" s="11">
        <v>15</v>
      </c>
      <c r="E115" s="12">
        <v>4</v>
      </c>
      <c r="F115" s="4">
        <f>E115/D115</f>
        <v>0.26666666666666666</v>
      </c>
      <c r="G115" s="11">
        <v>22</v>
      </c>
      <c r="H115" s="12">
        <v>12</v>
      </c>
      <c r="I115" s="4">
        <f>H115/G115</f>
        <v>0.54545454545454541</v>
      </c>
      <c r="J115" s="11">
        <v>20</v>
      </c>
      <c r="K115" s="12">
        <v>13</v>
      </c>
      <c r="L115" s="2">
        <f>K115/J115</f>
        <v>0.65</v>
      </c>
      <c r="M115" s="11">
        <v>12</v>
      </c>
      <c r="N115" s="12">
        <v>7</v>
      </c>
      <c r="O115" s="2">
        <f>N115/M115</f>
        <v>0.58333333333333337</v>
      </c>
      <c r="P115" s="11">
        <v>20</v>
      </c>
      <c r="Q115" s="12">
        <v>13</v>
      </c>
      <c r="R115" s="4">
        <f>Q115/P115</f>
        <v>0.65</v>
      </c>
      <c r="S115" s="11">
        <v>11</v>
      </c>
      <c r="T115" s="12">
        <v>10</v>
      </c>
      <c r="U115" s="4">
        <f>T115/S115</f>
        <v>0.90909090909090906</v>
      </c>
    </row>
    <row r="116" spans="2:25" s="39" customFormat="1" x14ac:dyDescent="0.35">
      <c r="B116" s="58"/>
      <c r="C116" s="9" t="s">
        <v>2</v>
      </c>
      <c r="D116" s="13">
        <v>9</v>
      </c>
      <c r="E116" s="14">
        <v>6</v>
      </c>
      <c r="F116" s="41">
        <f t="shared" ref="F116:F117" si="113">E116/D116</f>
        <v>0.66666666666666663</v>
      </c>
      <c r="G116" s="13">
        <v>15</v>
      </c>
      <c r="H116" s="14">
        <v>5</v>
      </c>
      <c r="I116" s="41">
        <f t="shared" ref="I116:I117" si="114">H116/G116</f>
        <v>0.33333333333333331</v>
      </c>
      <c r="J116" s="13">
        <v>16</v>
      </c>
      <c r="K116" s="14">
        <v>7</v>
      </c>
      <c r="L116" s="42">
        <f t="shared" ref="L116:L117" si="115">K116/J116</f>
        <v>0.4375</v>
      </c>
      <c r="M116" s="13">
        <v>16</v>
      </c>
      <c r="N116" s="14">
        <v>6</v>
      </c>
      <c r="O116" s="42">
        <f t="shared" ref="O116:O117" si="116">N116/M116</f>
        <v>0.375</v>
      </c>
      <c r="P116" s="13">
        <v>12</v>
      </c>
      <c r="Q116" s="14">
        <v>1</v>
      </c>
      <c r="R116" s="41">
        <f t="shared" ref="R116:R118" si="117">Q116/P116</f>
        <v>8.3333333333333329E-2</v>
      </c>
      <c r="S116" s="13">
        <v>9</v>
      </c>
      <c r="T116" s="14">
        <v>1</v>
      </c>
      <c r="U116" s="41">
        <f t="shared" ref="U116:U118" si="118">T116/S116</f>
        <v>0.1111111111111111</v>
      </c>
    </row>
    <row r="117" spans="2:25" s="39" customFormat="1" x14ac:dyDescent="0.35">
      <c r="B117" s="58"/>
      <c r="C117" s="34" t="s">
        <v>1</v>
      </c>
      <c r="D117" s="11">
        <v>15</v>
      </c>
      <c r="E117" s="12">
        <v>5</v>
      </c>
      <c r="F117" s="4">
        <f t="shared" si="113"/>
        <v>0.33333333333333331</v>
      </c>
      <c r="G117" s="11">
        <v>16</v>
      </c>
      <c r="H117" s="12">
        <v>4</v>
      </c>
      <c r="I117" s="4">
        <f t="shared" si="114"/>
        <v>0.25</v>
      </c>
      <c r="J117" s="11">
        <v>11</v>
      </c>
      <c r="K117" s="12">
        <v>0</v>
      </c>
      <c r="L117" s="2">
        <f t="shared" si="115"/>
        <v>0</v>
      </c>
      <c r="M117" s="11">
        <v>15</v>
      </c>
      <c r="N117" s="12">
        <v>2</v>
      </c>
      <c r="O117" s="2">
        <f t="shared" si="116"/>
        <v>0.13333333333333333</v>
      </c>
      <c r="P117" s="11">
        <v>13</v>
      </c>
      <c r="Q117" s="12">
        <v>3</v>
      </c>
      <c r="R117" s="4">
        <f t="shared" si="117"/>
        <v>0.23076923076923078</v>
      </c>
      <c r="S117" s="11">
        <v>12</v>
      </c>
      <c r="T117" s="12">
        <v>0</v>
      </c>
      <c r="U117" s="4">
        <f t="shared" si="118"/>
        <v>0</v>
      </c>
    </row>
    <row r="118" spans="2:25" s="39" customFormat="1" x14ac:dyDescent="0.35">
      <c r="B118" s="58"/>
      <c r="C118" s="9" t="s">
        <v>24</v>
      </c>
      <c r="D118" s="13" t="s">
        <v>25</v>
      </c>
      <c r="E118" s="14" t="s">
        <v>25</v>
      </c>
      <c r="F118" s="41" t="s">
        <v>25</v>
      </c>
      <c r="G118" s="13" t="s">
        <v>25</v>
      </c>
      <c r="H118" s="14" t="s">
        <v>25</v>
      </c>
      <c r="I118" s="41" t="s">
        <v>25</v>
      </c>
      <c r="J118" s="13">
        <v>25</v>
      </c>
      <c r="K118" s="14">
        <v>8</v>
      </c>
      <c r="L118" s="41">
        <f>K118/J118</f>
        <v>0.32</v>
      </c>
      <c r="M118" s="13">
        <v>28</v>
      </c>
      <c r="N118" s="14">
        <v>14</v>
      </c>
      <c r="O118" s="41">
        <f>N118/M118</f>
        <v>0.5</v>
      </c>
      <c r="P118" s="13">
        <v>27</v>
      </c>
      <c r="Q118" s="14">
        <v>16</v>
      </c>
      <c r="R118" s="41">
        <f t="shared" si="117"/>
        <v>0.59259259259259256</v>
      </c>
      <c r="S118" s="13">
        <v>27</v>
      </c>
      <c r="T118" s="14">
        <v>24</v>
      </c>
      <c r="U118" s="41">
        <f t="shared" si="118"/>
        <v>0.88888888888888884</v>
      </c>
    </row>
    <row r="119" spans="2:25" s="39" customFormat="1" x14ac:dyDescent="0.35">
      <c r="B119" s="58"/>
      <c r="C119" s="9" t="s">
        <v>11</v>
      </c>
      <c r="D119" s="13">
        <v>20</v>
      </c>
      <c r="E119" s="14">
        <v>9</v>
      </c>
      <c r="F119" s="41">
        <f t="shared" ref="F119:F123" si="119">E119/D119</f>
        <v>0.45</v>
      </c>
      <c r="G119" s="13">
        <v>24</v>
      </c>
      <c r="H119" s="14">
        <v>7</v>
      </c>
      <c r="I119" s="41">
        <f t="shared" ref="I119:I120" si="120">H119/G119</f>
        <v>0.29166666666666669</v>
      </c>
      <c r="J119" s="13" t="s">
        <v>25</v>
      </c>
      <c r="K119" s="14" t="s">
        <v>25</v>
      </c>
      <c r="L119" s="41" t="s">
        <v>25</v>
      </c>
      <c r="M119" s="13" t="s">
        <v>25</v>
      </c>
      <c r="N119" s="14" t="s">
        <v>25</v>
      </c>
      <c r="O119" s="41" t="s">
        <v>25</v>
      </c>
      <c r="P119" s="13" t="s">
        <v>25</v>
      </c>
      <c r="Q119" s="14" t="s">
        <v>25</v>
      </c>
      <c r="R119" s="41" t="s">
        <v>25</v>
      </c>
      <c r="S119" s="13" t="s">
        <v>25</v>
      </c>
      <c r="T119" s="14" t="s">
        <v>25</v>
      </c>
      <c r="U119" s="41" t="s">
        <v>25</v>
      </c>
    </row>
    <row r="120" spans="2:25" s="39" customFormat="1" x14ac:dyDescent="0.35">
      <c r="B120" s="58"/>
      <c r="C120" s="9" t="s">
        <v>6</v>
      </c>
      <c r="D120" s="13">
        <v>4</v>
      </c>
      <c r="E120" s="14">
        <v>3</v>
      </c>
      <c r="F120" s="41">
        <f t="shared" si="119"/>
        <v>0.75</v>
      </c>
      <c r="G120" s="13">
        <v>12</v>
      </c>
      <c r="H120" s="14">
        <v>6</v>
      </c>
      <c r="I120" s="41">
        <f t="shared" si="120"/>
        <v>0.5</v>
      </c>
      <c r="J120" s="13" t="s">
        <v>25</v>
      </c>
      <c r="K120" s="14" t="s">
        <v>25</v>
      </c>
      <c r="L120" s="41" t="s">
        <v>25</v>
      </c>
      <c r="M120" s="13" t="s">
        <v>25</v>
      </c>
      <c r="N120" s="14" t="s">
        <v>25</v>
      </c>
      <c r="O120" s="41" t="s">
        <v>25</v>
      </c>
      <c r="P120" s="13" t="s">
        <v>25</v>
      </c>
      <c r="Q120" s="14" t="s">
        <v>25</v>
      </c>
      <c r="R120" s="41" t="s">
        <v>25</v>
      </c>
      <c r="S120" s="13" t="s">
        <v>25</v>
      </c>
      <c r="T120" s="14" t="s">
        <v>25</v>
      </c>
      <c r="U120" s="41" t="s">
        <v>25</v>
      </c>
    </row>
    <row r="121" spans="2:25" s="39" customFormat="1" x14ac:dyDescent="0.35">
      <c r="B121" s="58"/>
      <c r="C121" s="9" t="s">
        <v>3</v>
      </c>
      <c r="D121" s="13">
        <v>0</v>
      </c>
      <c r="E121" s="14">
        <v>0</v>
      </c>
      <c r="F121" s="41" t="s">
        <v>26</v>
      </c>
      <c r="G121" s="13">
        <v>0</v>
      </c>
      <c r="H121" s="14">
        <v>0</v>
      </c>
      <c r="I121" s="41" t="s">
        <v>26</v>
      </c>
      <c r="J121" s="13" t="s">
        <v>25</v>
      </c>
      <c r="K121" s="14" t="s">
        <v>25</v>
      </c>
      <c r="L121" s="41" t="s">
        <v>25</v>
      </c>
      <c r="M121" s="13" t="s">
        <v>25</v>
      </c>
      <c r="N121" s="14" t="s">
        <v>25</v>
      </c>
      <c r="O121" s="41" t="s">
        <v>25</v>
      </c>
      <c r="P121" s="13" t="s">
        <v>25</v>
      </c>
      <c r="Q121" s="14" t="s">
        <v>25</v>
      </c>
      <c r="R121" s="41" t="s">
        <v>25</v>
      </c>
      <c r="S121" s="13" t="s">
        <v>25</v>
      </c>
      <c r="T121" s="14" t="s">
        <v>25</v>
      </c>
      <c r="U121" s="41" t="s">
        <v>25</v>
      </c>
    </row>
    <row r="122" spans="2:25" s="39" customFormat="1" ht="15" thickBot="1" x14ac:dyDescent="0.4">
      <c r="B122" s="58"/>
      <c r="C122" s="34" t="s">
        <v>5</v>
      </c>
      <c r="D122" s="11">
        <v>0</v>
      </c>
      <c r="E122" s="12">
        <v>0</v>
      </c>
      <c r="F122" s="4" t="s">
        <v>26</v>
      </c>
      <c r="G122" s="11">
        <v>0</v>
      </c>
      <c r="H122" s="12">
        <v>0</v>
      </c>
      <c r="I122" s="4" t="s">
        <v>26</v>
      </c>
      <c r="J122" s="11">
        <v>0</v>
      </c>
      <c r="K122" s="12">
        <v>0</v>
      </c>
      <c r="L122" s="2" t="s">
        <v>26</v>
      </c>
      <c r="M122" s="11">
        <v>0</v>
      </c>
      <c r="N122" s="12">
        <v>0</v>
      </c>
      <c r="O122" s="2" t="s">
        <v>26</v>
      </c>
      <c r="P122" s="11">
        <v>0</v>
      </c>
      <c r="Q122" s="12">
        <v>0</v>
      </c>
      <c r="R122" s="4" t="s">
        <v>26</v>
      </c>
      <c r="S122" s="11">
        <v>0</v>
      </c>
      <c r="T122" s="12">
        <v>0</v>
      </c>
      <c r="U122" s="4" t="s">
        <v>26</v>
      </c>
    </row>
    <row r="123" spans="2:25" s="39" customFormat="1" ht="15" thickBot="1" x14ac:dyDescent="0.4">
      <c r="B123" s="59"/>
      <c r="C123" s="10" t="s">
        <v>7</v>
      </c>
      <c r="D123" s="15">
        <f>SUM(D115:D122)</f>
        <v>63</v>
      </c>
      <c r="E123" s="16">
        <f>SUM(E115:E122)</f>
        <v>27</v>
      </c>
      <c r="F123" s="3">
        <f t="shared" si="119"/>
        <v>0.42857142857142855</v>
      </c>
      <c r="G123" s="15">
        <f>SUM(G115:G122)</f>
        <v>89</v>
      </c>
      <c r="H123" s="16">
        <f>SUM(H115:H122)</f>
        <v>34</v>
      </c>
      <c r="I123" s="3">
        <f>H123/G123</f>
        <v>0.38202247191011235</v>
      </c>
      <c r="J123" s="15">
        <f>SUM(J115:J122)</f>
        <v>72</v>
      </c>
      <c r="K123" s="16">
        <f>SUM(K115:K122)</f>
        <v>28</v>
      </c>
      <c r="L123" s="5">
        <f>K123/J123</f>
        <v>0.3888888888888889</v>
      </c>
      <c r="M123" s="15">
        <f>SUM(M115:M122)</f>
        <v>71</v>
      </c>
      <c r="N123" s="16">
        <f>SUM(N115:N122)</f>
        <v>29</v>
      </c>
      <c r="O123" s="5">
        <f>N123/M123</f>
        <v>0.40845070422535212</v>
      </c>
      <c r="P123" s="15">
        <f>SUM(P115:P122)</f>
        <v>72</v>
      </c>
      <c r="Q123" s="16">
        <f>SUM(Q115:Q122)</f>
        <v>33</v>
      </c>
      <c r="R123" s="3">
        <f>Q123/P123</f>
        <v>0.45833333333333331</v>
      </c>
      <c r="S123" s="15">
        <f>SUM(S115:S122)</f>
        <v>59</v>
      </c>
      <c r="T123" s="16">
        <f>SUM(T115:T122)</f>
        <v>35</v>
      </c>
      <c r="U123" s="3">
        <f>T123/S123</f>
        <v>0.59322033898305082</v>
      </c>
    </row>
    <row r="124" spans="2:25" ht="133.5" customHeight="1" thickBot="1" x14ac:dyDescent="0.4">
      <c r="B124" s="68" t="s">
        <v>23</v>
      </c>
      <c r="C124" s="69"/>
      <c r="D124" s="19">
        <f>SUM(D21+D30+D39+D48+D58+D68+D78+D87+D96+D105+D114+D123)</f>
        <v>25235</v>
      </c>
      <c r="E124" s="20">
        <f>SUM(E21+E30+E39+E48+E58+E68+E78+E87+E96+E105+E114+E123)</f>
        <v>14876</v>
      </c>
      <c r="F124" s="21">
        <f>E124/D124</f>
        <v>0.58949871210620175</v>
      </c>
      <c r="G124" s="17">
        <f>SUM(G21+G30+G39+G48+G58+G68+G78+G87+G96+G105+G114+G123)</f>
        <v>25618</v>
      </c>
      <c r="H124" s="17">
        <f>SUM(H21+H30+H39+H48+H58+H68+H78+H87+H96+H105+H114+H123)</f>
        <v>15294</v>
      </c>
      <c r="I124" s="22">
        <f>H124/G124</f>
        <v>0.59700210789288777</v>
      </c>
      <c r="J124" s="19">
        <f>SUM(J21+J30+J39+J48+J58+J68+J78+J87+J96+J105+J114+J123)</f>
        <v>27856</v>
      </c>
      <c r="K124" s="20">
        <f>SUM(K21+K30+K39+K48+K58+K68+K78+K87+K96+K105+K114+K123)</f>
        <v>16406</v>
      </c>
      <c r="L124" s="21">
        <f>K124/J124</f>
        <v>0.58895749569213096</v>
      </c>
      <c r="M124" s="17">
        <f>SUM(M21+M30+M39+M48+M58+M68+M78+M87+M96+M105+M114+M123)</f>
        <v>29009</v>
      </c>
      <c r="N124" s="17">
        <f>SUM(N21+N30+N39+N48+N58+N68+N78+N87+N96+N105+N114+N123)</f>
        <v>17448</v>
      </c>
      <c r="O124" s="22">
        <f>N124/M124</f>
        <v>0.60146850977282917</v>
      </c>
      <c r="P124" s="19">
        <f>SUM(P21+P30+P39+P48+P58+P68+P78+P87+P96+P105+P114+P123)</f>
        <v>26663</v>
      </c>
      <c r="Q124" s="20">
        <f>SUM(Q21+Q30+Q39+Q48+Q58+Q68+Q78+Q87+Q96+Q105+Q114+Q123)</f>
        <v>18271</v>
      </c>
      <c r="R124" s="21">
        <f>Q124/P124</f>
        <v>0.68525672279938488</v>
      </c>
      <c r="S124" s="19">
        <f>SUM(S21+S30+S39+S48+S58+S68+S78+S87+S96+S105+S114+S123)</f>
        <v>20840</v>
      </c>
      <c r="T124" s="20">
        <f>SUM(T21+T30+T39+T48+T58+T68+T78+T87+T96+T105+T114+T123)</f>
        <v>15275</v>
      </c>
      <c r="U124" s="21">
        <f>T124/S124</f>
        <v>0.73296545105566224</v>
      </c>
    </row>
    <row r="125" spans="2:25" x14ac:dyDescent="0.35">
      <c r="J125" s="18"/>
      <c r="K125" s="18"/>
    </row>
    <row r="127" spans="2:25" x14ac:dyDescent="0.35">
      <c r="W127" s="36"/>
      <c r="X127" s="36"/>
      <c r="Y127" s="36"/>
    </row>
    <row r="128" spans="2:25" x14ac:dyDescent="0.35">
      <c r="D128" s="37"/>
      <c r="E128" s="37"/>
      <c r="F128" s="37"/>
      <c r="H128" s="38"/>
      <c r="I128" s="38"/>
      <c r="J128" s="38"/>
      <c r="W128" s="36"/>
      <c r="X128" s="36"/>
      <c r="Y128" s="36"/>
    </row>
    <row r="129" spans="4:25" x14ac:dyDescent="0.35">
      <c r="D129" s="37"/>
      <c r="E129" s="37"/>
      <c r="F129" s="37"/>
      <c r="H129" s="38"/>
      <c r="I129" s="38"/>
      <c r="J129" s="38"/>
      <c r="W129" s="36"/>
      <c r="X129" s="36"/>
      <c r="Y129" s="36"/>
    </row>
    <row r="130" spans="4:25" x14ac:dyDescent="0.35">
      <c r="D130" s="37"/>
      <c r="E130" s="37"/>
      <c r="F130" s="37"/>
      <c r="H130" s="38"/>
      <c r="I130" s="38"/>
      <c r="J130" s="38"/>
      <c r="W130" s="36"/>
      <c r="X130" s="36"/>
      <c r="Y130" s="36"/>
    </row>
    <row r="131" spans="4:25" x14ac:dyDescent="0.35">
      <c r="D131" s="37"/>
      <c r="E131" s="37"/>
      <c r="F131" s="37"/>
      <c r="H131" s="38"/>
      <c r="I131" s="38"/>
      <c r="J131" s="38"/>
      <c r="W131" s="36"/>
      <c r="X131" s="36"/>
      <c r="Y131" s="36"/>
    </row>
    <row r="132" spans="4:25" x14ac:dyDescent="0.35">
      <c r="D132" s="37"/>
      <c r="E132" s="37"/>
      <c r="F132" s="37"/>
      <c r="H132" s="38"/>
      <c r="I132" s="38"/>
      <c r="J132" s="38"/>
      <c r="W132" s="36"/>
      <c r="X132" s="36"/>
      <c r="Y132" s="36"/>
    </row>
    <row r="133" spans="4:25" x14ac:dyDescent="0.35">
      <c r="D133" s="37"/>
      <c r="E133" s="37"/>
      <c r="F133" s="37"/>
      <c r="H133" s="38"/>
      <c r="I133" s="38"/>
      <c r="J133" s="38"/>
    </row>
  </sheetData>
  <mergeCells count="21">
    <mergeCell ref="B124:C124"/>
    <mergeCell ref="B88:B96"/>
    <mergeCell ref="B97:B105"/>
    <mergeCell ref="B106:B114"/>
    <mergeCell ref="B59:B68"/>
    <mergeCell ref="B69:B78"/>
    <mergeCell ref="B79:B87"/>
    <mergeCell ref="B115:B123"/>
    <mergeCell ref="P11:R11"/>
    <mergeCell ref="B31:B39"/>
    <mergeCell ref="B40:B48"/>
    <mergeCell ref="B49:B58"/>
    <mergeCell ref="S11:U11"/>
    <mergeCell ref="B13:B21"/>
    <mergeCell ref="B22:B30"/>
    <mergeCell ref="B11:B12"/>
    <mergeCell ref="C11:C12"/>
    <mergeCell ref="D11:F11"/>
    <mergeCell ref="G11:I11"/>
    <mergeCell ref="J11:L11"/>
    <mergeCell ref="M11:O11"/>
  </mergeCells>
  <pageMargins left="0.23622047244094491" right="0.23622047244094491" top="0.74803149606299213" bottom="0.74803149606299213" header="0.31496062992125984" footer="0.31496062992125984"/>
  <pageSetup paperSize="9" scale="63" fitToHeight="3" orientation="landscape" r:id="rId1"/>
  <ignoredErrors>
    <ignoredError sqref="F21 I21 L21 O21 R21 F30 I78 L78 O78 R78 I30 L30 O30 R30 F39 I39 L39 O39 R39 F48 I48 L48 O48 R48 I58 L58 O58 R58 F68 I68 L68 O68 R68 F78 F87 I87 L87 O87 R87 F96 I96 L96 O96 R96 F105 I105 L105 O105 R105 F114 I114 L114 O114 R114 F123:F124 I123:I124 L123:L124 O123:O124 R123:R124 F58" formula="1"/>
  </ignoredError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Data</vt:lpstr>
    </vt:vector>
  </TitlesOfParts>
  <Company>CRP-Santé</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Anne-Charlotte Thomas</dc:creator>
  <cp:lastModifiedBy>Anne-Charlotte LORCY</cp:lastModifiedBy>
  <cp:lastPrinted>2019-12-20T14:38:31Z</cp:lastPrinted>
  <dcterms:created xsi:type="dcterms:W3CDTF">2015-11-11T15:50:12Z</dcterms:created>
  <dcterms:modified xsi:type="dcterms:W3CDTF">2022-04-22T14:43:28Z</dcterms:modified>
</cp:coreProperties>
</file>