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2_RHZ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G40" i="13" l="1"/>
  <c r="D40" i="13" s="1"/>
  <c r="G39" i="13"/>
  <c r="F39" i="13" s="1"/>
  <c r="G38" i="13"/>
  <c r="F38" i="13" s="1"/>
  <c r="G37" i="13"/>
  <c r="F37" i="13" s="1"/>
  <c r="G36" i="13"/>
  <c r="F36" i="13" s="1"/>
  <c r="G35" i="13"/>
  <c r="F35" i="13" s="1"/>
  <c r="E34" i="13"/>
  <c r="C34" i="13"/>
  <c r="G33" i="13"/>
  <c r="F33" i="13" s="1"/>
  <c r="G32" i="13"/>
  <c r="F32" i="13" s="1"/>
  <c r="G31" i="13"/>
  <c r="F31" i="13" s="1"/>
  <c r="G30" i="13"/>
  <c r="D30" i="13" s="1"/>
  <c r="G29" i="13"/>
  <c r="D38" i="13" l="1"/>
  <c r="D35" i="13"/>
  <c r="D39" i="13"/>
  <c r="F40" i="13"/>
  <c r="G34" i="13"/>
  <c r="D34" i="13" s="1"/>
  <c r="D29" i="13"/>
  <c r="D33" i="13"/>
  <c r="D32" i="13"/>
  <c r="F29" i="13"/>
  <c r="F30" i="13"/>
  <c r="D31" i="13"/>
  <c r="D36" i="13"/>
  <c r="D37" i="13"/>
  <c r="F34" i="13" l="1"/>
</calcChain>
</file>

<file path=xl/sharedStrings.xml><?xml version="1.0" encoding="utf-8"?>
<sst xmlns="http://schemas.openxmlformats.org/spreadsheetml/2006/main" count="13" uniqueCount="13">
  <si>
    <t>Référence : Carte sanitaire 2021</t>
  </si>
  <si>
    <t>Source : données IGSS / Traitement : Observatoire national de la santé</t>
  </si>
  <si>
    <t>Années de référence : 2010-2020</t>
  </si>
  <si>
    <t>Unités : Nombre de séjours</t>
  </si>
  <si>
    <t>Résidents</t>
  </si>
  <si>
    <t>Résidents (%)</t>
  </si>
  <si>
    <t>Non-Résidents</t>
  </si>
  <si>
    <t>Non-Résidents (%)</t>
  </si>
  <si>
    <t>Total</t>
  </si>
  <si>
    <t>Moy. 2010-2014</t>
  </si>
  <si>
    <t>2020 (p)</t>
  </si>
  <si>
    <t>Périmètre d'inclusion : activité opposable, résidents et non-résidents, activité de rééducation, présence à minuit</t>
  </si>
  <si>
    <t>Figure : Evolution de la répartition des séjours hospitaliers entre résidents et non-résidents, au Rehazenter,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</si>
</sst>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_);_(* \(#,##0\);_(* &quot;-&quot;_);_(@_)"/>
    <numFmt numFmtId="166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/>
      <bottom/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7" applyNumberFormat="1" applyFont="1" applyBorder="1"/>
    <xf numFmtId="0" fontId="0" fillId="0" borderId="4" xfId="0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DD9C3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Evolution de la répartition des séjours hospitaliers entre résidents </a:t>
            </a:r>
          </a:p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et non-résidents, au Rehazenter</a:t>
            </a:r>
            <a:r>
              <a:rPr lang="en-US" sz="900" baseline="0"/>
              <a:t>, 2010-2020</a:t>
            </a:r>
          </a:p>
        </c:rich>
      </c:tx>
      <c:layout>
        <c:manualLayout>
          <c:xMode val="edge"/>
          <c:yMode val="edge"/>
          <c:x val="0.23643276762402093"/>
          <c:y val="3.869672540932384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Data!$D$28</c:f>
              <c:strCache>
                <c:ptCount val="1"/>
                <c:pt idx="0">
                  <c:v>Résidents (%)</c:v>
                </c:pt>
              </c:strCache>
            </c:strRef>
          </c:tx>
          <c:spPr>
            <a:solidFill>
              <a:srgbClr val="DDD9C3"/>
            </a:solidFill>
          </c:spPr>
          <c:invertIfNegative val="0"/>
          <c:dLbls>
            <c:dLbl>
              <c:idx val="1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44-4DEA-BB46-F0560A916633}"/>
                </c:ext>
              </c:extLst>
            </c:dLbl>
            <c:dLbl>
              <c:idx val="2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44-4DEA-BB46-F0560A916633}"/>
                </c:ext>
              </c:extLst>
            </c:dLbl>
            <c:dLbl>
              <c:idx val="3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44-4DEA-BB46-F0560A916633}"/>
                </c:ext>
              </c:extLst>
            </c:dLbl>
            <c:dLbl>
              <c:idx val="4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44-4DEA-BB46-F0560A916633}"/>
                </c:ext>
              </c:extLst>
            </c:dLbl>
            <c:dLbl>
              <c:idx val="5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44-4DEA-BB46-F0560A916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Data!$B$34:$B$40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Data!$D$34:$D$40</c:f>
              <c:numCache>
                <c:formatCode>0.0%</c:formatCode>
                <c:ptCount val="7"/>
                <c:pt idx="0">
                  <c:v>0.90750988142292488</c:v>
                </c:pt>
                <c:pt idx="1">
                  <c:v>0.88932806324110669</c:v>
                </c:pt>
                <c:pt idx="2">
                  <c:v>0.89138576779026213</c:v>
                </c:pt>
                <c:pt idx="3">
                  <c:v>0.86090225563909772</c:v>
                </c:pt>
                <c:pt idx="4">
                  <c:v>0.89699570815450647</c:v>
                </c:pt>
                <c:pt idx="5">
                  <c:v>0.89938398357289528</c:v>
                </c:pt>
                <c:pt idx="6">
                  <c:v>0.86198547215496368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4-4DEA-BB46-F0560A916633}"/>
            </c:ext>
          </c:extLst>
        </c:ser>
        <c:ser>
          <c:idx val="1"/>
          <c:order val="1"/>
          <c:tx>
            <c:strRef>
              <c:f>Data!$F$28</c:f>
              <c:strCache>
                <c:ptCount val="1"/>
                <c:pt idx="0">
                  <c:v>Non-Résidents (%)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Data!$B$34:$B$40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Data!$F$34:$F$40</c:f>
              <c:numCache>
                <c:formatCode>0.0%</c:formatCode>
                <c:ptCount val="7"/>
                <c:pt idx="0">
                  <c:v>9.2490118577075092E-2</c:v>
                </c:pt>
                <c:pt idx="1">
                  <c:v>0.11067193675889328</c:v>
                </c:pt>
                <c:pt idx="2">
                  <c:v>0.10861423220973783</c:v>
                </c:pt>
                <c:pt idx="3">
                  <c:v>0.13909774436090225</c:v>
                </c:pt>
                <c:pt idx="4">
                  <c:v>0.10300429184549356</c:v>
                </c:pt>
                <c:pt idx="5">
                  <c:v>0.10061601642710473</c:v>
                </c:pt>
                <c:pt idx="6">
                  <c:v>0.13801452784503632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44-4DEA-BB46-F0560A91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136512"/>
        <c:axId val="127138048"/>
      </c:barChart>
      <c:catAx>
        <c:axId val="12713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27138048"/>
        <c:crosses val="autoZero"/>
        <c:auto val="1"/>
        <c:lblAlgn val="ctr"/>
        <c:lblOffset val="100"/>
        <c:noMultiLvlLbl val="0"/>
      </c:catAx>
      <c:valAx>
        <c:axId val="1271380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136512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8</xdr:row>
      <xdr:rowOff>95250</xdr:rowOff>
    </xdr:from>
    <xdr:to>
      <xdr:col>6</xdr:col>
      <xdr:colOff>234950</xdr:colOff>
      <xdr:row>23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showGridLines="0" tabSelected="1" zoomScaleNormal="100" workbookViewId="0">
      <selection activeCell="J23" sqref="J23"/>
    </sheetView>
  </sheetViews>
  <sheetFormatPr defaultRowHeight="14.5" x14ac:dyDescent="0.35"/>
  <cols>
    <col min="2" max="2" width="16.08984375" customWidth="1"/>
    <col min="3" max="3" width="13.08984375" customWidth="1"/>
    <col min="4" max="4" width="11.54296875" customWidth="1"/>
    <col min="5" max="5" width="15.90625" customWidth="1"/>
    <col min="6" max="6" width="14.54296875" customWidth="1"/>
    <col min="7" max="8" width="8.7265625" customWidth="1"/>
  </cols>
  <sheetData>
    <row r="2" spans="2:2" x14ac:dyDescent="0.35">
      <c r="B2" s="2" t="s">
        <v>12</v>
      </c>
    </row>
    <row r="3" spans="2:2" x14ac:dyDescent="0.35">
      <c r="B3" s="1"/>
    </row>
    <row r="4" spans="2:2" x14ac:dyDescent="0.35">
      <c r="B4" s="1" t="s">
        <v>0</v>
      </c>
    </row>
    <row r="5" spans="2:2" x14ac:dyDescent="0.35">
      <c r="B5" s="3" t="s">
        <v>1</v>
      </c>
    </row>
    <row r="6" spans="2:2" x14ac:dyDescent="0.35">
      <c r="B6" s="1" t="s">
        <v>2</v>
      </c>
    </row>
    <row r="7" spans="2:2" x14ac:dyDescent="0.35">
      <c r="B7" s="1" t="s">
        <v>11</v>
      </c>
    </row>
    <row r="8" spans="2:2" x14ac:dyDescent="0.35">
      <c r="B8" s="1" t="s">
        <v>3</v>
      </c>
    </row>
    <row r="25" spans="2:7" x14ac:dyDescent="0.35">
      <c r="B25" s="1"/>
    </row>
    <row r="27" spans="2:7" ht="15" thickBot="1" x14ac:dyDescent="0.4"/>
    <row r="28" spans="2:7" ht="34" customHeight="1" thickBot="1" x14ac:dyDescent="0.4">
      <c r="B28" s="15"/>
      <c r="C28" s="16" t="s">
        <v>4</v>
      </c>
      <c r="D28" s="16" t="s">
        <v>5</v>
      </c>
      <c r="E28" s="16" t="s">
        <v>6</v>
      </c>
      <c r="F28" s="16" t="s">
        <v>7</v>
      </c>
      <c r="G28" s="17" t="s">
        <v>8</v>
      </c>
    </row>
    <row r="29" spans="2:7" x14ac:dyDescent="0.35">
      <c r="B29" s="13">
        <v>2010</v>
      </c>
      <c r="C29" s="4">
        <v>430</v>
      </c>
      <c r="D29" s="5">
        <f>C29/G29</f>
        <v>0.90717299578059074</v>
      </c>
      <c r="E29" s="4">
        <v>44</v>
      </c>
      <c r="F29" s="5">
        <f>E29/G29</f>
        <v>9.2827004219409287E-2</v>
      </c>
      <c r="G29" s="6">
        <f>C29+E29</f>
        <v>474</v>
      </c>
    </row>
    <row r="30" spans="2:7" x14ac:dyDescent="0.35">
      <c r="B30" s="13">
        <v>2011</v>
      </c>
      <c r="C30" s="4">
        <v>422</v>
      </c>
      <c r="D30" s="5">
        <f t="shared" ref="D30:D40" si="0">C30/G30</f>
        <v>0.89978678038379534</v>
      </c>
      <c r="E30" s="4">
        <v>47</v>
      </c>
      <c r="F30" s="5">
        <f t="shared" ref="F30:F40" si="1">E30/G30</f>
        <v>0.10021321961620469</v>
      </c>
      <c r="G30" s="6">
        <f t="shared" ref="G30:G33" si="2">C30+E30</f>
        <v>469</v>
      </c>
    </row>
    <row r="31" spans="2:7" x14ac:dyDescent="0.35">
      <c r="B31" s="13">
        <v>2012</v>
      </c>
      <c r="C31" s="4">
        <v>498</v>
      </c>
      <c r="D31" s="5">
        <f t="shared" si="0"/>
        <v>0.92393320964749537</v>
      </c>
      <c r="E31" s="4">
        <v>41</v>
      </c>
      <c r="F31" s="5">
        <f t="shared" si="1"/>
        <v>7.6066790352504632E-2</v>
      </c>
      <c r="G31" s="6">
        <f t="shared" si="2"/>
        <v>539</v>
      </c>
    </row>
    <row r="32" spans="2:7" x14ac:dyDescent="0.35">
      <c r="B32" s="13">
        <v>2013</v>
      </c>
      <c r="C32" s="4">
        <v>493</v>
      </c>
      <c r="D32" s="5">
        <f t="shared" si="0"/>
        <v>0.91296296296296298</v>
      </c>
      <c r="E32" s="4">
        <v>47</v>
      </c>
      <c r="F32" s="5">
        <f t="shared" si="1"/>
        <v>8.7037037037037038E-2</v>
      </c>
      <c r="G32" s="6">
        <f t="shared" si="2"/>
        <v>540</v>
      </c>
    </row>
    <row r="33" spans="2:7" x14ac:dyDescent="0.35">
      <c r="B33" s="13">
        <v>2014</v>
      </c>
      <c r="C33" s="4">
        <v>453</v>
      </c>
      <c r="D33" s="5">
        <f t="shared" si="0"/>
        <v>0.8917322834645669</v>
      </c>
      <c r="E33" s="4">
        <v>55</v>
      </c>
      <c r="F33" s="5">
        <f t="shared" si="1"/>
        <v>0.10826771653543307</v>
      </c>
      <c r="G33" s="6">
        <f t="shared" si="2"/>
        <v>508</v>
      </c>
    </row>
    <row r="34" spans="2:7" x14ac:dyDescent="0.35">
      <c r="B34" s="13" t="s">
        <v>9</v>
      </c>
      <c r="C34" s="4">
        <f>AVERAGE(C29:C33)</f>
        <v>459.2</v>
      </c>
      <c r="D34" s="5">
        <f t="shared" si="0"/>
        <v>0.90750988142292488</v>
      </c>
      <c r="E34" s="4">
        <f>AVERAGE(E29:E33)</f>
        <v>46.8</v>
      </c>
      <c r="F34" s="5">
        <f t="shared" si="1"/>
        <v>9.2490118577075092E-2</v>
      </c>
      <c r="G34" s="6">
        <f>AVERAGE(G29:G33)</f>
        <v>506</v>
      </c>
    </row>
    <row r="35" spans="2:7" x14ac:dyDescent="0.35">
      <c r="B35" s="13">
        <v>2015</v>
      </c>
      <c r="C35" s="7">
        <v>450</v>
      </c>
      <c r="D35" s="8">
        <f t="shared" si="0"/>
        <v>0.88932806324110669</v>
      </c>
      <c r="E35" s="7">
        <v>56</v>
      </c>
      <c r="F35" s="8">
        <f t="shared" si="1"/>
        <v>0.11067193675889328</v>
      </c>
      <c r="G35" s="9">
        <f t="shared" ref="G35:G39" si="3">C35+E35</f>
        <v>506</v>
      </c>
    </row>
    <row r="36" spans="2:7" x14ac:dyDescent="0.35">
      <c r="B36" s="13">
        <v>2016</v>
      </c>
      <c r="C36" s="7">
        <v>476</v>
      </c>
      <c r="D36" s="8">
        <f t="shared" si="0"/>
        <v>0.89138576779026213</v>
      </c>
      <c r="E36" s="7">
        <v>58</v>
      </c>
      <c r="F36" s="8">
        <f t="shared" si="1"/>
        <v>0.10861423220973783</v>
      </c>
      <c r="G36" s="9">
        <f t="shared" si="3"/>
        <v>534</v>
      </c>
    </row>
    <row r="37" spans="2:7" x14ac:dyDescent="0.35">
      <c r="B37" s="13">
        <v>2017</v>
      </c>
      <c r="C37" s="7">
        <v>458</v>
      </c>
      <c r="D37" s="8">
        <f t="shared" si="0"/>
        <v>0.86090225563909772</v>
      </c>
      <c r="E37" s="7">
        <v>74</v>
      </c>
      <c r="F37" s="8">
        <f t="shared" si="1"/>
        <v>0.13909774436090225</v>
      </c>
      <c r="G37" s="9">
        <f t="shared" si="3"/>
        <v>532</v>
      </c>
    </row>
    <row r="38" spans="2:7" x14ac:dyDescent="0.35">
      <c r="B38" s="13">
        <v>2018</v>
      </c>
      <c r="C38" s="7">
        <v>418</v>
      </c>
      <c r="D38" s="8">
        <f t="shared" si="0"/>
        <v>0.89699570815450647</v>
      </c>
      <c r="E38" s="7">
        <v>48</v>
      </c>
      <c r="F38" s="8">
        <f t="shared" si="1"/>
        <v>0.10300429184549356</v>
      </c>
      <c r="G38" s="9">
        <f t="shared" si="3"/>
        <v>466</v>
      </c>
    </row>
    <row r="39" spans="2:7" x14ac:dyDescent="0.35">
      <c r="B39" s="13">
        <v>2019</v>
      </c>
      <c r="C39" s="7">
        <v>438</v>
      </c>
      <c r="D39" s="8">
        <f t="shared" si="0"/>
        <v>0.89938398357289528</v>
      </c>
      <c r="E39" s="7">
        <v>49</v>
      </c>
      <c r="F39" s="8">
        <f t="shared" si="1"/>
        <v>0.10061601642710473</v>
      </c>
      <c r="G39" s="9">
        <f t="shared" si="3"/>
        <v>487</v>
      </c>
    </row>
    <row r="40" spans="2:7" ht="15" thickBot="1" x14ac:dyDescent="0.4">
      <c r="B40" s="14" t="s">
        <v>10</v>
      </c>
      <c r="C40" s="10">
        <v>356</v>
      </c>
      <c r="D40" s="11">
        <f t="shared" si="0"/>
        <v>0.86198547215496368</v>
      </c>
      <c r="E40" s="10">
        <v>57</v>
      </c>
      <c r="F40" s="11">
        <f t="shared" si="1"/>
        <v>0.13801452784503632</v>
      </c>
      <c r="G40" s="12">
        <f>C40+E40</f>
        <v>413</v>
      </c>
    </row>
  </sheetData>
  <pageMargins left="0.7" right="0.7" top="0.75" bottom="0.75" header="0.3" footer="0.3"/>
  <pageSetup paperSize="9" orientation="portrait" r:id="rId1"/>
  <ignoredErrors>
    <ignoredError sqref="F34:G34 D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2022-03-11T14:11:54Z</dcterms:modified>
</cp:coreProperties>
</file>